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0"/>
  </bookViews>
  <sheets>
    <sheet name="Start Here" sheetId="1" r:id="rId1"/>
    <sheet name="Sub-Recipient Info  " sheetId="2" r:id="rId2"/>
    <sheet name="Instructions" sheetId="3" state="hidden" r:id="rId3"/>
    <sheet name="Prime Recipient" sheetId="4" state="hidden"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 name="Qtly FTE Calculator" sheetId="11" r:id="rId11"/>
    <sheet name="Qtly Updates" sheetId="12" r:id="rId12"/>
    <sheet name="Vendors" sheetId="13" r:id="rId13"/>
    <sheet name="FAQs" sheetId="14" r:id="rId14"/>
    <sheet name="NAICS" sheetId="15" state="hidden" r:id="rId15"/>
  </sheets>
  <externalReferences>
    <externalReference r:id="rId18"/>
  </externalReferences>
  <definedNames>
    <definedName name="ACTIVITY_A" localSheetId="1">'[1]L_ACTIVITY'!$A$2:$C$1911</definedName>
    <definedName name="ACTIVITY_A">'L_ACTIVITY'!$A$2:$C$1911</definedName>
    <definedName name="ACTIVITY_C" localSheetId="1">'[1]L_ACTIVITY'!$A$2:$A$1911</definedName>
    <definedName name="ACTIVITY_C">'L_ACTIVITY'!$A$2:$A$1911</definedName>
    <definedName name="ACTIVITY_D" localSheetId="1">'[1]L_ACTIVITY'!$C$2:$C$1845</definedName>
    <definedName name="ACTIVITY_D">'L_ACTIVITY'!$C$2:$C$1845</definedName>
    <definedName name="ACTIVITY_N">'L_ACTIVITY'!$B$2:$B$1911</definedName>
    <definedName name="AGENCY_A" localSheetId="1">'[1]L_AGENCY'!$A$2:$C$126</definedName>
    <definedName name="AGENCY_A">'L_AGENCY'!$A$2:$C$126</definedName>
    <definedName name="AGENCY_C" localSheetId="1">'[1]L_AGENCY'!$A$2:$A$126</definedName>
    <definedName name="AGENCY_C">'L_AGENCY'!$A$2:$A$126</definedName>
    <definedName name="AGENCY_D" localSheetId="1">'[1]L_AGENCY'!$C$2:$C$126</definedName>
    <definedName name="AGENCY_D">'L_AGENCY'!$C$2:$C$126</definedName>
    <definedName name="AGENCY_N">'L_AGENCY'!$B$2:$B$126</definedName>
    <definedName name="AWD_TYP_A">'L_OTHER'!$K$3:$L$4</definedName>
    <definedName name="AWD_TYP_N" localSheetId="1">'[1]L_OTHER'!$L$3:$L$4</definedName>
    <definedName name="AWD_TYP_N">'L_OTHER'!$L$3:$L$4</definedName>
    <definedName name="COUNTRY_A" localSheetId="1">'[1]L_GEOGRAPHY'!$A$3:$C$246</definedName>
    <definedName name="COUNTRY_A">'L_GEOGRAPHY'!$A$3:$C$246</definedName>
    <definedName name="COUNTRY_C" localSheetId="1">'[1]L_GEOGRAPHY'!$A$3:$A$246</definedName>
    <definedName name="COUNTRY_C">'L_GEOGRAPHY'!$A$3:$A$246</definedName>
    <definedName name="COUNTRY_D" localSheetId="1">'[1]L_GEOGRAPHY'!$C$3:$C$246</definedName>
    <definedName name="COUNTRY_D">'L_GEOGRAPHY'!$C$3:$C$246</definedName>
    <definedName name="COUNTRY_N">'L_GEOGRAPHY'!$B$3:$B$246</definedName>
    <definedName name="MSG_NUM_CHAR" localSheetId="1">'[1]MESSAGES'!$A$2</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_xlnm.Print_Titles" localSheetId="13">'FAQs'!$4:$4</definedName>
    <definedName name="_xlnm.Print_Titles" localSheetId="12">'Vendors'!$3:$3</definedName>
    <definedName name="PROG_SRC_A" localSheetId="1">'[1]L_PRG_SRC'!$A$2:$C$301</definedName>
    <definedName name="PROG_SRC_A">'L_PRG_SRC'!$A$2:$C$301</definedName>
    <definedName name="PROG_SRC_C" localSheetId="1">'[1]L_PRG_SRC'!$A$2:$A$301</definedName>
    <definedName name="PROG_SRC_C">'L_PRG_SRC'!$A$2:$A$301</definedName>
    <definedName name="PROG_SRC_D" localSheetId="1">'[1]L_PRG_SRC'!$C$2:$C$301</definedName>
    <definedName name="PROG_SRC_D">'L_PRG_SRC'!$C$2:$C$301</definedName>
    <definedName name="PROG_SRC_N">'L_PRG_SRC'!$B$2:$B$301</definedName>
    <definedName name="PROJ_STAT_A" localSheetId="1">'[1]L_OTHER'!$A$3:$A$6</definedName>
    <definedName name="PROJ_STAT_A">'L_OTHER'!$A$3:$A$6</definedName>
    <definedName name="RECIPIENT_TYP_N">'MESSAGES'!$D$2:$D$3</definedName>
    <definedName name="STATE_A" localSheetId="1">'[1]L_GEOGRAPHY'!$F$3:$H$62</definedName>
    <definedName name="STATE_A">'L_GEOGRAPHY'!$F$3:$H$62</definedName>
    <definedName name="STATE_C" localSheetId="1">'[1]L_GEOGRAPHY'!$F$3:$F$62</definedName>
    <definedName name="STATE_C">'L_GEOGRAPHY'!$F$3:$F$62</definedName>
    <definedName name="STATE_D" localSheetId="1">'[1]L_GEOGRAPHY'!$H$3:$H$62</definedName>
    <definedName name="STATE_D">'L_GEOGRAPHY'!$H$3:$H$62</definedName>
    <definedName name="YN_LONG" localSheetId="1">'[1]L_OTHER'!$F$10:$F$11</definedName>
    <definedName name="YN_LONG">'L_OTHER'!$F$10:$F$11</definedName>
    <definedName name="YN_SHORT" localSheetId="1">'[1]L_OTHER'!$F$8:$F$9</definedName>
    <definedName name="YN_SHORT">'L_OTHER'!$F$8:$F$9</definedName>
  </definedNames>
  <calcPr fullCalcOnLoad="1"/>
</workbook>
</file>

<file path=xl/sharedStrings.xml><?xml version="1.0" encoding="utf-8"?>
<sst xmlns="http://schemas.openxmlformats.org/spreadsheetml/2006/main" count="6394" uniqueCount="4309">
  <si>
    <t>21 Mining, Quarrying, and Oil and Gas Extraction</t>
  </si>
  <si>
    <t>22 Utilities</t>
  </si>
  <si>
    <t>23 Construction</t>
  </si>
  <si>
    <t>31 Manufacturing</t>
  </si>
  <si>
    <t>32 Manufacturing</t>
  </si>
  <si>
    <t>33 Manufacturing</t>
  </si>
  <si>
    <t>42 Wholesale Trade</t>
  </si>
  <si>
    <t>44 Wholesale Trade</t>
  </si>
  <si>
    <t>45 Retail Trade</t>
  </si>
  <si>
    <t>48 Retail Trade</t>
  </si>
  <si>
    <t>49 Transportation and Warehousing</t>
  </si>
  <si>
    <t>51 Information</t>
  </si>
  <si>
    <t>52 Finance and Insurance</t>
  </si>
  <si>
    <t>53 Real Estate and Rental and Leasing</t>
  </si>
  <si>
    <t>54 Professional, Scientific, and Technical Services</t>
  </si>
  <si>
    <t>55 Management of Companies and Enterprises</t>
  </si>
  <si>
    <t>56 Administrative and Support and Waste Management and Remediation Services</t>
  </si>
  <si>
    <t>61 Educational Services</t>
  </si>
  <si>
    <t>62 Health Care and Social Assistance</t>
  </si>
  <si>
    <t>71 Arts, Entertainment, and Recreation</t>
  </si>
  <si>
    <t>72 Accommodation and Food Services</t>
  </si>
  <si>
    <t>81 Other Services (except Public Administration)</t>
  </si>
  <si>
    <t>92 Public Administration</t>
  </si>
  <si>
    <t xml:space="preserve">Enter a percentage number here that best represents the status of completion of you Recovery Act project or activity. </t>
  </si>
  <si>
    <t xml:space="preserve">Project Status </t>
  </si>
  <si>
    <t>Click Here to go to http://www.naics.com/search.htm.</t>
  </si>
  <si>
    <t>Example</t>
  </si>
  <si>
    <t xml:space="preserve">It is important that you contact the person above as early as possible, if you have questions about completing this report.  </t>
  </si>
  <si>
    <t>American Recovery and Reinvestment Act 
Sub Recipients Section 1512 Quarterly Report</t>
  </si>
  <si>
    <t>10/5/2009 (Mon)</t>
  </si>
  <si>
    <t>4/5/2010 (Mon)</t>
  </si>
  <si>
    <t>7/5/2010 (Mon)</t>
  </si>
  <si>
    <t>10/5/2010 (Tues)</t>
  </si>
  <si>
    <t>1/5/2011 (Wed)</t>
  </si>
  <si>
    <t>4/5/2011 (Tues)</t>
  </si>
  <si>
    <t>7/5/2011 (Tues)</t>
  </si>
  <si>
    <t>10/5/2011 (Wed)</t>
  </si>
  <si>
    <t>1/5/2012 (Thurs)</t>
  </si>
  <si>
    <t>4/5/2012 (Thurs)</t>
  </si>
  <si>
    <t>7/5/2012 (Thurs)</t>
  </si>
  <si>
    <t>SUB RECIPIENT INFORMATION</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</si>
  <si>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</si>
  <si>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</si>
  <si>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</si>
  <si>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</si>
  <si>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</si>
  <si>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</si>
  <si>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</si>
  <si>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</si>
  <si>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</si>
  <si>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</si>
  <si>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</si>
  <si>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</si>
  <si>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</si>
  <si>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</si>
  <si>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</si>
  <si>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</si>
  <si>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</si>
  <si>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</si>
  <si>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</si>
  <si>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</si>
  <si>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</si>
  <si>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</si>
  <si>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</si>
  <si>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</si>
  <si>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</si>
  <si>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</si>
  <si>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</si>
  <si>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</si>
  <si>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</si>
  <si>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</si>
  <si>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</si>
  <si>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</si>
  <si>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</si>
  <si>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</si>
  <si>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</si>
  <si>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</si>
  <si>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</si>
  <si>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</si>
  <si>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</si>
  <si>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</si>
  <si>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</si>
  <si>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</si>
  <si>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</si>
  <si>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</si>
  <si>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</si>
  <si>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</si>
  <si>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</si>
  <si>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</si>
  <si>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</si>
  <si>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</si>
  <si>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</si>
  <si>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</si>
  <si>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</si>
  <si>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</si>
  <si>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</si>
  <si>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</si>
  <si>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</si>
  <si>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</si>
  <si>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</si>
  <si>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</si>
  <si>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</si>
  <si>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</si>
  <si>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</si>
  <si>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</si>
  <si>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</si>
  <si>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</si>
  <si>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</si>
  <si>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</si>
  <si>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</si>
  <si>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</si>
  <si>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</si>
  <si>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</si>
  <si>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</si>
  <si>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</si>
  <si>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</si>
  <si>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</si>
  <si>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</si>
  <si>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</si>
  <si>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</si>
  <si>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</si>
  <si>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</si>
  <si>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</si>
  <si>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</si>
  <si>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</si>
  <si>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</si>
  <si>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</si>
  <si>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</si>
  <si>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</si>
  <si>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</si>
  <si>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</si>
  <si>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</si>
  <si>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</si>
  <si>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</si>
  <si>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</si>
  <si>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</si>
  <si>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</si>
  <si>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</si>
  <si>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</si>
  <si>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</si>
  <si>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</si>
  <si>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</si>
  <si>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</si>
  <si>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</si>
  <si>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</si>
  <si>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</si>
  <si>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</si>
  <si>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</si>
  <si>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</si>
  <si>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</si>
  <si>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</si>
  <si>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</si>
  <si>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</si>
  <si>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</si>
  <si>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</si>
  <si>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</si>
  <si>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</si>
  <si>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</si>
  <si>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</si>
  <si>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</si>
  <si>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</si>
  <si>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</si>
  <si>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</si>
  <si>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</si>
  <si>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</si>
  <si>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</si>
  <si>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</si>
  <si>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</si>
  <si>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</si>
  <si>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</si>
  <si>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</si>
  <si>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</si>
  <si>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</si>
  <si>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</si>
  <si>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</si>
  <si>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</si>
  <si>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</si>
  <si>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</si>
  <si>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</si>
  <si>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</si>
  <si>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</si>
  <si>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</si>
  <si>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</si>
  <si>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</si>
  <si>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</si>
  <si>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</si>
  <si>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</si>
  <si>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</si>
  <si>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</si>
  <si>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</si>
  <si>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</si>
  <si>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</si>
  <si>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</si>
  <si>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</si>
  <si>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</si>
  <si>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</si>
  <si>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</si>
  <si>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</si>
  <si>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</si>
  <si>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</si>
  <si>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</si>
  <si>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</si>
  <si>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</si>
  <si>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</si>
  <si>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</si>
  <si>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</si>
  <si>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Highway Infrastructure Investment, Recovery Act</t>
  </si>
  <si>
    <t>69-0718</t>
  </si>
  <si>
    <t>Capital Assistance for High Speed Rail Corridors</t>
  </si>
  <si>
    <t>69-0724</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</si>
  <si>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</si>
  <si>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</si>
  <si>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</si>
  <si>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</si>
  <si>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</si>
  <si>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</si>
  <si>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</si>
  <si>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</si>
  <si>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</si>
  <si>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</si>
  <si>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</si>
  <si>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</si>
  <si>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</si>
  <si>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</si>
  <si>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</si>
  <si>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</si>
  <si>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</si>
  <si>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</si>
  <si>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</si>
  <si>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</si>
  <si>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</si>
  <si>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</si>
  <si>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</si>
  <si>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</si>
  <si>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</si>
  <si>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</si>
  <si>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</si>
  <si>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</si>
  <si>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</si>
  <si>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</si>
  <si>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</si>
  <si>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</si>
  <si>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</si>
  <si>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</si>
  <si>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</si>
  <si>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</si>
  <si>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</si>
  <si>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</si>
  <si>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</si>
  <si>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</si>
  <si>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</si>
  <si>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</si>
  <si>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</si>
  <si>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</si>
  <si>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</si>
  <si>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</si>
  <si>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</si>
  <si>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</si>
  <si>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</si>
  <si>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</si>
  <si>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</si>
  <si>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</si>
  <si>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</si>
  <si>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</si>
  <si>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</si>
  <si>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</si>
  <si>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</si>
  <si>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</si>
  <si>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</si>
  <si>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</si>
  <si>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</si>
  <si>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</si>
  <si>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</si>
  <si>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</si>
  <si>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</si>
  <si>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</si>
  <si>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</si>
  <si>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</si>
  <si>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</si>
  <si>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</si>
  <si>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</si>
  <si>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</si>
  <si>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</si>
  <si>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</si>
  <si>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Address 1</t>
  </si>
  <si>
    <t>Address 2</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</si>
  <si>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</si>
  <si>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</si>
  <si>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</si>
  <si>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</si>
  <si>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</si>
  <si>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</si>
  <si>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</si>
  <si>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</si>
  <si>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</si>
  <si>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</si>
  <si>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</si>
  <si>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</si>
  <si>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</si>
  <si>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</si>
  <si>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</si>
  <si>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</si>
  <si>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</si>
  <si>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</si>
  <si>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</si>
  <si>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</si>
  <si>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</si>
  <si>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</si>
  <si>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</si>
  <si>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</si>
  <si>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</si>
  <si>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</si>
  <si>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</si>
  <si>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</si>
  <si>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</si>
  <si>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</si>
  <si>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</si>
  <si>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</si>
  <si>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</si>
  <si>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</si>
  <si>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</si>
  <si>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</si>
  <si>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</si>
  <si>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</si>
  <si>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</si>
  <si>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</si>
  <si>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</si>
  <si>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</si>
  <si>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</si>
  <si>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</si>
  <si>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</si>
  <si>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</si>
  <si>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</si>
  <si>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</si>
  <si>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</si>
  <si>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</si>
  <si>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</si>
  <si>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</si>
  <si>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</si>
  <si>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</si>
  <si>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</si>
  <si>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</si>
  <si>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</si>
  <si>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</si>
  <si>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</si>
  <si>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</si>
  <si>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</si>
  <si>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</si>
  <si>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</si>
  <si>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</si>
  <si>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</si>
  <si>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</si>
  <si>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</si>
  <si>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</si>
  <si>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</si>
  <si>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</si>
  <si>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</si>
  <si>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</si>
  <si>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</si>
  <si>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</si>
  <si>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</si>
  <si>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</si>
  <si>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</si>
  <si>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</si>
  <si>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</si>
  <si>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</si>
  <si>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</si>
  <si>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</si>
  <si>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</si>
  <si>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</si>
  <si>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</si>
  <si>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</si>
  <si>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</si>
  <si>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</si>
  <si>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</si>
  <si>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</si>
  <si>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</si>
  <si>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</si>
  <si>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</si>
  <si>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</si>
  <si>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</si>
  <si>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</si>
  <si>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</si>
  <si>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</si>
  <si>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</si>
  <si>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</si>
  <si>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</si>
  <si>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</si>
  <si>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</si>
  <si>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</si>
  <si>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</si>
  <si>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</si>
  <si>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</si>
  <si>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</si>
  <si>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</si>
  <si>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</si>
  <si>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</si>
  <si>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</si>
  <si>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</si>
  <si>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</si>
  <si>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</si>
  <si>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</si>
  <si>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</si>
  <si>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</si>
  <si>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</si>
  <si>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</si>
  <si>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</si>
  <si>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</si>
  <si>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</si>
  <si>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</si>
  <si>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</si>
  <si>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</si>
  <si>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</si>
  <si>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</si>
  <si>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</si>
  <si>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</si>
  <si>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</si>
  <si>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</si>
  <si>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</si>
  <si>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</si>
  <si>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</si>
  <si>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</si>
  <si>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</si>
  <si>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</si>
  <si>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</si>
  <si>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</si>
  <si>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</si>
  <si>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</si>
  <si>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</si>
  <si>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</si>
  <si>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</si>
  <si>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</si>
  <si>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</si>
  <si>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</si>
  <si>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</si>
  <si>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</si>
  <si>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</si>
  <si>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</si>
  <si>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</si>
  <si>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</si>
  <si>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</si>
  <si>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</si>
  <si>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</si>
  <si>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</si>
  <si>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</si>
  <si>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</si>
  <si>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</si>
  <si>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</si>
  <si>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</si>
  <si>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</si>
  <si>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</si>
  <si>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</si>
  <si>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</si>
  <si>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</si>
  <si>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</si>
  <si>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</si>
  <si>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</si>
  <si>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</si>
  <si>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</si>
  <si>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</si>
  <si>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</si>
  <si>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</si>
  <si>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</si>
  <si>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</si>
  <si>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</si>
  <si>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</si>
  <si>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</si>
  <si>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</si>
  <si>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</si>
  <si>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</si>
  <si>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</si>
  <si>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</si>
  <si>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</si>
  <si>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</si>
  <si>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</si>
  <si>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</si>
  <si>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</si>
  <si>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</si>
  <si>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</si>
  <si>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</si>
  <si>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</si>
  <si>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</si>
  <si>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</si>
  <si>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</si>
  <si>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</si>
  <si>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</si>
  <si>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</si>
  <si>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</si>
  <si>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</si>
  <si>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</si>
  <si>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</si>
  <si>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</si>
  <si>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</si>
  <si>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</si>
  <si>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</si>
  <si>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</si>
  <si>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</si>
  <si>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</si>
  <si>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</si>
  <si>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</si>
  <si>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</si>
  <si>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</si>
  <si>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</si>
  <si>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</si>
  <si>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</si>
  <si>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</si>
  <si>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</si>
  <si>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</si>
  <si>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</si>
  <si>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</si>
  <si>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</si>
  <si>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</si>
  <si>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</si>
  <si>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</si>
  <si>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</si>
  <si>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</si>
  <si>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</si>
  <si>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</si>
  <si>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</si>
  <si>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</si>
  <si>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</si>
  <si>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</si>
  <si>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</si>
  <si>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</si>
  <si>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</si>
  <si>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</si>
  <si>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</si>
  <si>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</si>
  <si>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</si>
  <si>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</si>
  <si>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</si>
  <si>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</si>
  <si>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</si>
  <si>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</si>
  <si>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</si>
  <si>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</si>
  <si>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</si>
  <si>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</si>
  <si>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</si>
  <si>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</si>
  <si>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</si>
  <si>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</si>
  <si>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</si>
  <si>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</si>
  <si>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</si>
  <si>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</si>
  <si>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</si>
  <si>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</si>
  <si>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</si>
  <si>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</si>
  <si>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</si>
  <si>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</si>
  <si>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</si>
  <si>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</si>
  <si>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</si>
  <si>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</si>
  <si>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</si>
  <si>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</si>
  <si>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</si>
  <si>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</si>
  <si>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</si>
  <si>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</si>
  <si>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</si>
  <si>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</si>
  <si>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</si>
  <si>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</si>
  <si>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</si>
  <si>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</si>
  <si>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</si>
  <si>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</si>
  <si>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</si>
  <si>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</si>
  <si>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</si>
  <si>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</si>
  <si>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</si>
  <si>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</si>
  <si>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</si>
  <si>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</si>
  <si>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</si>
  <si>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</si>
  <si>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</si>
  <si>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</si>
  <si>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</si>
  <si>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</si>
  <si>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</si>
  <si>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</si>
  <si>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</si>
  <si>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</si>
  <si>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</si>
  <si>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</si>
  <si>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</si>
  <si>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</si>
  <si>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</si>
  <si>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</si>
  <si>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</si>
  <si>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</si>
  <si>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</si>
  <si>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</si>
  <si>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</si>
  <si>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</si>
  <si>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</si>
  <si>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</si>
  <si>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</si>
  <si>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</si>
  <si>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</si>
  <si>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</si>
  <si>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</si>
  <si>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</si>
  <si>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</si>
  <si>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</si>
  <si>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</si>
  <si>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</si>
  <si>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</si>
  <si>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</si>
  <si>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</si>
  <si>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</si>
  <si>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</si>
  <si>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</si>
  <si>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</si>
  <si>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</si>
  <si>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</si>
  <si>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</si>
  <si>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</si>
  <si>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</si>
  <si>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</si>
  <si>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</si>
  <si>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</si>
  <si>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</si>
  <si>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</si>
  <si>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</si>
  <si>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</si>
  <si>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</si>
  <si>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</si>
  <si>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</si>
  <si>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</si>
  <si>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</si>
  <si>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</si>
  <si>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</si>
  <si>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</si>
  <si>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</si>
  <si>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</si>
  <si>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</si>
  <si>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</si>
  <si>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</si>
  <si>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</si>
  <si>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</si>
  <si>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</si>
  <si>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</si>
  <si>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</si>
  <si>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</si>
  <si>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</si>
  <si>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</si>
  <si>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</si>
  <si>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</si>
  <si>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</si>
  <si>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</si>
  <si>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</si>
  <si>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</si>
  <si>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</si>
  <si>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</si>
  <si>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</si>
  <si>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</si>
  <si>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</si>
  <si>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</si>
  <si>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</si>
  <si>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</si>
  <si>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</si>
  <si>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</si>
  <si>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</si>
  <si>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</si>
  <si>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</si>
  <si>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</si>
  <si>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</si>
  <si>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</si>
  <si>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</si>
  <si>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</si>
  <si>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</si>
  <si>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</si>
  <si>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</si>
  <si>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</si>
  <si>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</si>
  <si>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</si>
  <si>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</si>
  <si>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</si>
  <si>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</si>
  <si>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</si>
  <si>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</si>
  <si>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</si>
  <si>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</si>
  <si>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</si>
  <si>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</si>
  <si>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</si>
  <si>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</si>
  <si>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</si>
  <si>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</si>
  <si>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</si>
  <si>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</si>
  <si>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</si>
  <si>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</si>
  <si>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</si>
  <si>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</si>
  <si>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</si>
  <si>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</si>
  <si>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</si>
  <si>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</si>
  <si>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</si>
  <si>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</si>
  <si>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</si>
  <si>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8653 - Office Healthy Homes and Lead Hazard Control</t>
  </si>
  <si>
    <t>86-0177-Lead Hazard Reduction, Recovery Act</t>
  </si>
  <si>
    <t>111211 - Potato Farming</t>
  </si>
  <si>
    <t>Description of Job Types</t>
  </si>
  <si>
    <t>As a Sub Recipient you must fill out these worksheets (see the tabs at the bottom of the screen):</t>
  </si>
  <si>
    <t>Vendors Tab (updated Qtly)</t>
  </si>
  <si>
    <t>Qtly Updates Tab (updated Qtly)</t>
  </si>
  <si>
    <t>Sub Recipients Tab (due w/ 1st report)</t>
  </si>
  <si>
    <t>Number of Jobs 
(FTEs)</t>
  </si>
  <si>
    <t>What's a DUNS number, and who supplies it?</t>
  </si>
  <si>
    <t>I have to report on the top 5 officers.  What is meant by "total compensation"?</t>
  </si>
  <si>
    <t>Specifically, the public does not have access to information about the compensation of the senior executives of the entity through periodic reports filed under section 13(a) or 15(d) of the Securities Exchange Act of 1934 (15 U.S.C. 78m(a), 78o(d)) or section 6104 of the Internal Revenue Code of 1986 [26 USC SS 6104].</t>
  </si>
  <si>
    <t>What does it mean when it says "the public does not have access to senior executive's compensation?"</t>
  </si>
  <si>
    <t>How do I know what information to enter in each box?</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</si>
  <si>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</si>
  <si>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</si>
  <si>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</si>
  <si>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</si>
  <si>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</si>
  <si>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</si>
  <si>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</si>
  <si>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</si>
  <si>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 xml:space="preserve">Information on this tab is cumulative, and must be updated quarterly.  </t>
  </si>
  <si>
    <t xml:space="preserve">Dun &amp; Bradstreet (D&amp;B) maintains a business database containing information on more than 100 million businesses worldwide.  D&amp;B provides a DUNS number, a unique 9-digit identification number, for each physical location of a business organization.  DUNS number assignment is free for all businesses required to register with the US Federal Government for contracts or grants.  Further information on D&amp;B is available at this URL:  http://fedgov.dnb.com/webform. </t>
  </si>
  <si>
    <t>When I try to select a value from a drop-down menu, the text is too small to read. How do I make it bigger?</t>
  </si>
  <si>
    <t>Warning:  Failure to comply with reporting requirements could result in termination of your grant/contract agreement with the Department of Commerce.</t>
  </si>
  <si>
    <r>
      <t>FAQs Tab</t>
    </r>
    <r>
      <rPr>
        <b/>
        <sz val="10"/>
        <rFont val="Arial"/>
        <family val="2"/>
      </rPr>
      <t xml:space="preserve">:   </t>
    </r>
    <r>
      <rPr>
        <sz val="10"/>
        <rFont val="Arial"/>
        <family val="2"/>
      </rPr>
      <t>Full of helpful information, definitions, and frequently asked questions (FAQs).  Be sure to read it at least once, before you complete the report.</t>
    </r>
  </si>
  <si>
    <t>How is "vendor" defined?</t>
  </si>
  <si>
    <t>A vendor: 
(1)  Provides the goods and services within normal business operations;
(2)  Provides similar goods or services to many different purchasers;
(3)  Operates in a competitive environment;
(4)  Provides goods or services that are ancillary to the operation of the Federal program; and
(5)  Is not subject to compliance requirements of the Federal program.</t>
  </si>
  <si>
    <t>2007 NAICS</t>
  </si>
  <si>
    <t>NAICS No.</t>
  </si>
  <si>
    <t>NAICS Title</t>
  </si>
  <si>
    <t>11 Agriculture, Forestry, Fishing and Hunting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</si>
  <si>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</si>
  <si>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</si>
  <si>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</si>
  <si>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</si>
  <si>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</si>
  <si>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</si>
  <si>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</si>
  <si>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</si>
  <si>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</si>
  <si>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</si>
  <si>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</si>
  <si>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</si>
  <si>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</si>
  <si>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</si>
  <si>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</si>
  <si>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</si>
  <si>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</si>
  <si>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</si>
  <si>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</si>
  <si>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</si>
  <si>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</si>
  <si>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</si>
  <si>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</si>
  <si>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</si>
  <si>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</si>
  <si>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</si>
  <si>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</si>
  <si>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</si>
  <si>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</si>
  <si>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</si>
  <si>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</si>
  <si>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</si>
  <si>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</si>
  <si>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</si>
  <si>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</si>
  <si>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</si>
  <si>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</si>
  <si>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</si>
  <si>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</si>
  <si>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</si>
  <si>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</si>
  <si>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</si>
  <si>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</si>
  <si>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</si>
  <si>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</si>
  <si>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</si>
  <si>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</si>
  <si>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</si>
  <si>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</si>
  <si>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</si>
  <si>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</si>
  <si>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</si>
  <si>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</si>
  <si>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</si>
  <si>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</si>
  <si>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</si>
  <si>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</si>
  <si>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</si>
  <si>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</si>
  <si>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</si>
  <si>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</si>
  <si>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</si>
  <si>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</si>
  <si>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</si>
  <si>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</si>
  <si>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</si>
  <si>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</si>
  <si>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</si>
  <si>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</si>
  <si>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</si>
  <si>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</si>
  <si>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</si>
  <si>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</si>
  <si>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</si>
  <si>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</si>
  <si>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</si>
  <si>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</si>
  <si>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</si>
  <si>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</si>
  <si>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</si>
  <si>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</si>
  <si>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</si>
  <si>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</si>
  <si>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</si>
  <si>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</si>
  <si>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</si>
  <si>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</si>
  <si>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</si>
  <si>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</si>
  <si>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</si>
  <si>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</si>
  <si>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</si>
  <si>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</si>
  <si>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</si>
  <si>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</si>
  <si>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</si>
  <si>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</si>
  <si>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</si>
  <si>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</si>
  <si>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</si>
  <si>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</si>
  <si>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</si>
  <si>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</si>
  <si>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</si>
  <si>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</si>
  <si>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</si>
  <si>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</si>
  <si>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</si>
  <si>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</si>
  <si>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</si>
  <si>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</si>
  <si>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</si>
  <si>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</si>
  <si>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</si>
  <si>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</si>
  <si>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</si>
  <si>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</si>
  <si>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</si>
  <si>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</si>
  <si>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</si>
  <si>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</si>
  <si>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</si>
  <si>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</si>
  <si>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</si>
  <si>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</si>
  <si>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</si>
  <si>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</si>
  <si>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</si>
  <si>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</si>
  <si>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</si>
  <si>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</si>
  <si>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</si>
  <si>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</si>
  <si>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</si>
  <si>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</si>
  <si>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</si>
  <si>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</si>
  <si>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</si>
  <si>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</si>
  <si>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</si>
  <si>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</si>
  <si>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</si>
  <si>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</si>
  <si>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</si>
  <si>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</si>
  <si>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</si>
  <si>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</si>
  <si>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</si>
  <si>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</si>
  <si>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</si>
  <si>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</si>
  <si>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</si>
  <si>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</si>
  <si>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</si>
  <si>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</si>
  <si>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</si>
  <si>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</si>
  <si>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</si>
  <si>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</si>
  <si>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</si>
  <si>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</si>
  <si>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</si>
  <si>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</si>
  <si>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</si>
  <si>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</si>
  <si>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</si>
  <si>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</si>
  <si>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</si>
  <si>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</si>
  <si>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</si>
  <si>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</si>
  <si>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</si>
  <si>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</si>
  <si>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</si>
  <si>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</si>
  <si>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</si>
  <si>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</si>
  <si>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</si>
  <si>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</si>
  <si>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</si>
  <si>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</si>
  <si>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</si>
  <si>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</si>
  <si>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</si>
  <si>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</si>
  <si>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</si>
  <si>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</si>
  <si>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</si>
  <si>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</si>
  <si>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</si>
  <si>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</si>
  <si>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</si>
  <si>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</si>
  <si>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</si>
  <si>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</si>
  <si>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</si>
  <si>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</si>
  <si>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</si>
  <si>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</si>
  <si>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</si>
  <si>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</si>
  <si>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</si>
  <si>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</si>
  <si>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</si>
  <si>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</si>
  <si>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</si>
  <si>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</si>
  <si>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</si>
  <si>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</si>
  <si>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</si>
  <si>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</si>
  <si>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</si>
  <si>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</si>
  <si>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</si>
  <si>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</si>
  <si>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</si>
  <si>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</si>
  <si>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</si>
  <si>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</si>
  <si>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</si>
  <si>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</si>
  <si>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</si>
  <si>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</si>
  <si>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</si>
  <si>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</si>
  <si>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</si>
  <si>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</si>
  <si>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</si>
  <si>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</si>
  <si>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</si>
  <si>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</si>
  <si>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</si>
  <si>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</si>
  <si>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</si>
  <si>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</si>
  <si>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</si>
  <si>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</si>
  <si>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</si>
  <si>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</si>
  <si>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</si>
  <si>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</si>
  <si>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</si>
  <si>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</si>
  <si>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</si>
  <si>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</si>
  <si>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</si>
  <si>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</si>
  <si>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</si>
  <si>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</si>
  <si>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</si>
  <si>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</si>
  <si>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</si>
  <si>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</si>
  <si>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</si>
  <si>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</si>
  <si>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</si>
  <si>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</si>
  <si>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</si>
  <si>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</si>
  <si>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</si>
  <si>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</si>
  <si>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</si>
  <si>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</si>
  <si>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</si>
  <si>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</si>
  <si>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</si>
  <si>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</si>
  <si>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</si>
  <si>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</si>
  <si>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</si>
  <si>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</si>
  <si>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</si>
  <si>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</si>
  <si>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</si>
  <si>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</si>
  <si>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</si>
  <si>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</si>
  <si>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</si>
  <si>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</si>
  <si>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</si>
  <si>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</si>
  <si>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</si>
  <si>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</si>
  <si>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</si>
  <si>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</si>
  <si>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</si>
  <si>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</si>
  <si>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</si>
  <si>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</si>
  <si>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</si>
  <si>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</si>
  <si>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</si>
  <si>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</si>
  <si>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</si>
  <si>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</si>
  <si>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</si>
  <si>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</si>
  <si>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</si>
  <si>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</si>
  <si>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</si>
  <si>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</si>
  <si>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</si>
  <si>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</si>
  <si>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</si>
  <si>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</si>
  <si>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</si>
  <si>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</si>
  <si>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</si>
  <si>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</si>
  <si>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</si>
  <si>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</si>
  <si>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</si>
  <si>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</si>
  <si>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</si>
  <si>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</si>
  <si>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</si>
  <si>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</si>
  <si>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</si>
  <si>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</si>
  <si>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</si>
  <si>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</si>
  <si>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</si>
  <si>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</si>
  <si>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</si>
  <si>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</si>
  <si>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</si>
  <si>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</si>
  <si>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</si>
  <si>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</si>
  <si>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</si>
  <si>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</si>
  <si>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</si>
  <si>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</si>
  <si>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</si>
  <si>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</si>
  <si>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</si>
  <si>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</si>
  <si>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</si>
  <si>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</si>
  <si>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</si>
  <si>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</si>
  <si>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</si>
  <si>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</si>
  <si>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</si>
  <si>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</si>
  <si>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</si>
  <si>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</si>
  <si>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</si>
  <si>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</si>
  <si>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</si>
  <si>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</si>
  <si>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</si>
  <si>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</si>
  <si>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</si>
  <si>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</si>
  <si>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</si>
  <si>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</si>
  <si>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</si>
  <si>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</si>
  <si>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</si>
  <si>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</si>
  <si>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</si>
  <si>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</si>
  <si>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</si>
  <si>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</si>
  <si>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</si>
  <si>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</si>
  <si>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</si>
  <si>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</si>
  <si>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</si>
  <si>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</si>
  <si>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</si>
  <si>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</si>
  <si>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</si>
  <si>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</si>
  <si>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</si>
  <si>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</si>
  <si>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</si>
  <si>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</si>
  <si>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</si>
  <si>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</si>
  <si>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</si>
  <si>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</si>
  <si>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</si>
  <si>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</si>
  <si>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</si>
  <si>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</si>
  <si>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</si>
  <si>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</si>
  <si>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</si>
  <si>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</si>
  <si>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</si>
  <si>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</si>
  <si>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</si>
  <si>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</si>
  <si>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</si>
  <si>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</si>
  <si>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</si>
  <si>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</si>
  <si>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</si>
  <si>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</si>
  <si>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</si>
  <si>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</si>
  <si>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</si>
  <si>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</si>
  <si>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</si>
  <si>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</si>
  <si>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</si>
  <si>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</si>
  <si>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</si>
  <si>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</si>
  <si>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</si>
  <si>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</si>
  <si>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</si>
  <si>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</si>
  <si>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</si>
  <si>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</si>
  <si>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</si>
  <si>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</si>
  <si>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</si>
  <si>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</si>
  <si>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</si>
  <si>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</si>
  <si>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</si>
  <si>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</si>
  <si>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</si>
  <si>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</si>
  <si>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</si>
  <si>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</si>
  <si>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</si>
  <si>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</si>
  <si>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</si>
  <si>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</si>
  <si>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</si>
  <si>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</si>
  <si>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</si>
  <si>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</si>
  <si>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</si>
  <si>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</si>
  <si>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</si>
  <si>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</si>
  <si>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</si>
  <si>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</si>
  <si>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</si>
  <si>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</si>
  <si>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</si>
  <si>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</si>
  <si>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</si>
  <si>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</si>
  <si>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</si>
  <si>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</si>
  <si>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</si>
  <si>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</si>
  <si>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</si>
  <si>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</si>
  <si>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</si>
  <si>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</si>
  <si>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</si>
  <si>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</si>
  <si>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</si>
  <si>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</si>
  <si>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</si>
  <si>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</si>
  <si>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</si>
  <si>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</si>
  <si>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</si>
  <si>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</si>
  <si>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</si>
  <si>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</si>
  <si>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</si>
  <si>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</si>
  <si>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</si>
  <si>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</si>
  <si>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</si>
  <si>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</si>
  <si>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</si>
  <si>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</si>
  <si>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</si>
  <si>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</si>
  <si>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</si>
  <si>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</si>
  <si>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</si>
  <si>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</si>
  <si>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</si>
  <si>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</si>
  <si>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</si>
  <si>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</si>
  <si>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</si>
  <si>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</si>
  <si>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</si>
  <si>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</si>
  <si>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</si>
  <si>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</si>
  <si>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</si>
  <si>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</si>
  <si>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</si>
  <si>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</si>
  <si>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</si>
  <si>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</si>
  <si>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</si>
  <si>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</si>
  <si>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</si>
  <si>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</si>
  <si>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</si>
  <si>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</si>
  <si>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</si>
  <si>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</si>
  <si>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</si>
  <si>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</si>
  <si>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</si>
  <si>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</si>
  <si>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</si>
  <si>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</si>
  <si>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</si>
  <si>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</si>
  <si>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</si>
  <si>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</si>
  <si>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</si>
  <si>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</si>
  <si>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</si>
  <si>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</si>
  <si>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</si>
  <si>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</si>
  <si>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</si>
  <si>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</si>
  <si>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</si>
  <si>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</si>
  <si>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</si>
  <si>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</si>
  <si>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</si>
  <si>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</si>
  <si>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</si>
  <si>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</si>
  <si>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</si>
  <si>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</si>
  <si>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</si>
  <si>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</si>
  <si>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</si>
  <si>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</si>
  <si>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</si>
  <si>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</si>
  <si>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</si>
  <si>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</si>
  <si>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</si>
  <si>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</si>
  <si>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</si>
  <si>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</si>
  <si>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</si>
  <si>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</si>
  <si>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</si>
  <si>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</si>
  <si>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</si>
  <si>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</si>
  <si>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</si>
  <si>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</si>
  <si>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</si>
  <si>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</si>
  <si>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</si>
  <si>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</si>
  <si>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</si>
  <si>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</si>
  <si>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</si>
  <si>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</si>
  <si>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</si>
  <si>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</si>
  <si>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</si>
  <si>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</si>
  <si>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</si>
  <si>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</si>
  <si>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</si>
  <si>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</si>
  <si>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</si>
  <si>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</si>
  <si>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</si>
  <si>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</si>
  <si>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</si>
  <si>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</si>
  <si>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</si>
  <si>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</si>
  <si>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</si>
  <si>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</si>
  <si>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</si>
  <si>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</si>
  <si>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</si>
  <si>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</si>
  <si>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</si>
  <si>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</si>
  <si>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</si>
  <si>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</si>
  <si>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</si>
  <si>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</si>
  <si>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</si>
  <si>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</si>
  <si>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</si>
  <si>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</si>
  <si>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</si>
  <si>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</si>
  <si>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</si>
  <si>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</si>
  <si>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</si>
  <si>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</si>
  <si>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</si>
  <si>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</si>
  <si>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</si>
  <si>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</si>
  <si>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</si>
  <si>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</si>
  <si>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</si>
  <si>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</si>
  <si>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</si>
  <si>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</si>
  <si>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</si>
  <si>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</si>
  <si>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</si>
  <si>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</si>
  <si>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</si>
  <si>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</si>
  <si>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</si>
  <si>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</si>
  <si>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</si>
  <si>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</si>
  <si>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</si>
  <si>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Other Lighting Equipment Manufacturing</t>
  </si>
  <si>
    <t>Electric Housewares and Household Fan Manufacturing</t>
  </si>
  <si>
    <t>Education and Human Resources, Recovery Act</t>
  </si>
  <si>
    <t>49-0301</t>
  </si>
  <si>
    <t>49-0552</t>
  </si>
  <si>
    <t>Business Associations</t>
  </si>
  <si>
    <t>Professional Organizations</t>
  </si>
  <si>
    <t>Labor Unions and Similar Labor Organizations</t>
  </si>
  <si>
    <t>Political Organizations</t>
  </si>
  <si>
    <t>Other Similar Organizations (except Business, Professional, Labor, and Political Organizations)</t>
  </si>
  <si>
    <t>Private Households</t>
  </si>
  <si>
    <t>Executive Offices</t>
  </si>
  <si>
    <t>Legislative Bodies</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</si>
  <si>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</si>
  <si>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</si>
  <si>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</si>
  <si>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</si>
  <si>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</si>
  <si>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</si>
  <si>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</si>
  <si>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</si>
  <si>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</si>
  <si>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</si>
  <si>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</si>
  <si>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</si>
  <si>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</si>
  <si>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</si>
  <si>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</si>
  <si>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</si>
  <si>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</si>
  <si>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</si>
  <si>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</si>
  <si>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</si>
  <si>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</si>
  <si>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</si>
  <si>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</si>
  <si>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</si>
  <si>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</si>
  <si>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</si>
  <si>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</si>
  <si>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</si>
  <si>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</si>
  <si>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</si>
  <si>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</si>
  <si>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</si>
  <si>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</si>
  <si>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</si>
  <si>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</si>
  <si>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</si>
  <si>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</si>
  <si>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</si>
  <si>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</si>
  <si>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</si>
  <si>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</si>
  <si>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</si>
  <si>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</si>
  <si>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</si>
  <si>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</si>
  <si>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</si>
  <si>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</si>
  <si>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</si>
  <si>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</si>
  <si>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</si>
  <si>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</si>
  <si>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</si>
  <si>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</si>
  <si>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</si>
  <si>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</si>
  <si>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</si>
  <si>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</si>
  <si>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</si>
  <si>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</si>
  <si>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</si>
  <si>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</si>
  <si>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</si>
  <si>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</si>
  <si>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</si>
  <si>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</si>
  <si>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</si>
  <si>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</si>
  <si>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</si>
  <si>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</si>
  <si>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</si>
  <si>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</si>
  <si>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</si>
  <si>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</si>
  <si>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</si>
  <si>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</si>
  <si>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</si>
  <si>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</si>
  <si>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</si>
  <si>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</si>
  <si>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</si>
  <si>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</si>
  <si>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</si>
  <si>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</si>
  <si>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</si>
  <si>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</si>
  <si>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</si>
  <si>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</si>
  <si>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</si>
  <si>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</si>
  <si>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</si>
  <si>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</si>
  <si>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</si>
  <si>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</si>
  <si>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</si>
  <si>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</si>
  <si>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</si>
  <si>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</si>
  <si>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</si>
  <si>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</si>
  <si>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</si>
  <si>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</si>
  <si>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</si>
  <si>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</si>
  <si>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</si>
  <si>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</si>
  <si>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</si>
  <si>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</si>
  <si>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</si>
  <si>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</si>
  <si>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</si>
  <si>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</si>
  <si>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</si>
  <si>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</si>
  <si>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</si>
  <si>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</si>
  <si>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</si>
  <si>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</si>
  <si>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</si>
  <si>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</si>
  <si>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</si>
  <si>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</si>
  <si>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</si>
  <si>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</si>
  <si>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</si>
  <si>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</si>
  <si>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</si>
  <si>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</si>
  <si>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</si>
  <si>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</si>
  <si>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</si>
  <si>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</si>
  <si>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</si>
  <si>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</si>
  <si>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</si>
  <si>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</si>
  <si>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</si>
  <si>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</si>
  <si>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</si>
  <si>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</si>
  <si>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</si>
  <si>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</si>
  <si>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</si>
  <si>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</si>
  <si>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</si>
  <si>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</si>
  <si>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</si>
  <si>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</si>
  <si>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</si>
  <si>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</si>
  <si>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</si>
  <si>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</si>
  <si>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</si>
  <si>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</si>
  <si>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</si>
  <si>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</si>
  <si>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</si>
  <si>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</si>
  <si>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</si>
  <si>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</si>
  <si>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</si>
  <si>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</si>
  <si>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</si>
  <si>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</si>
  <si>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</si>
  <si>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</si>
  <si>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</si>
  <si>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</si>
  <si>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</si>
  <si>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</si>
  <si>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</si>
  <si>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</si>
  <si>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</si>
  <si>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</si>
  <si>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</si>
  <si>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</si>
  <si>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</si>
  <si>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</si>
  <si>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</si>
  <si>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</si>
  <si>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</si>
  <si>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</si>
  <si>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</si>
  <si>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</si>
  <si>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</si>
  <si>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</si>
  <si>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</si>
  <si>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</si>
  <si>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</si>
  <si>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</si>
  <si>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</si>
  <si>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</si>
  <si>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</si>
  <si>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</si>
  <si>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</si>
  <si>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</si>
  <si>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</si>
  <si>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</si>
  <si>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</si>
  <si>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</si>
  <si>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</si>
  <si>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</si>
  <si>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</si>
  <si>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</si>
  <si>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</si>
  <si>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</si>
  <si>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</si>
  <si>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</si>
  <si>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</si>
  <si>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</si>
  <si>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</si>
  <si>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</si>
  <si>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</si>
  <si>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</si>
  <si>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</si>
  <si>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</si>
  <si>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</si>
  <si>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</si>
  <si>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</si>
  <si>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</si>
  <si>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</si>
  <si>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</si>
  <si>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</si>
  <si>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</si>
  <si>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</si>
  <si>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</si>
  <si>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</si>
  <si>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</si>
  <si>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</si>
  <si>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</si>
  <si>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</si>
  <si>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</si>
  <si>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</si>
  <si>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</si>
  <si>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</si>
  <si>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</si>
  <si>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</si>
  <si>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</si>
  <si>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</si>
  <si>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</si>
  <si>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</si>
  <si>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</si>
  <si>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</si>
  <si>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</si>
  <si>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</si>
  <si>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</si>
  <si>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</si>
  <si>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</si>
  <si>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</si>
  <si>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</si>
  <si>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</si>
  <si>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</si>
  <si>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</si>
  <si>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</si>
  <si>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</si>
  <si>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</si>
  <si>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</si>
  <si>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</si>
  <si>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</si>
  <si>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</si>
  <si>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</si>
  <si>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</si>
  <si>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</si>
  <si>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</si>
  <si>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</si>
  <si>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</si>
  <si>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</si>
  <si>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</si>
  <si>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</si>
  <si>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</si>
  <si>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</si>
  <si>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</si>
  <si>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</si>
  <si>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</si>
  <si>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</si>
  <si>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</si>
  <si>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</si>
  <si>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</si>
  <si>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</si>
  <si>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</si>
  <si>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</si>
  <si>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</si>
  <si>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</si>
  <si>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</si>
  <si>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</si>
  <si>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</si>
  <si>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</si>
  <si>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</si>
  <si>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</si>
  <si>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</si>
  <si>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</si>
  <si>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</si>
  <si>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</si>
  <si>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</si>
  <si>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</si>
  <si>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</si>
  <si>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</si>
  <si>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</si>
  <si>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</si>
  <si>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</si>
  <si>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</si>
  <si>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</si>
  <si>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</si>
  <si>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</si>
  <si>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</si>
  <si>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</si>
  <si>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</si>
  <si>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</si>
  <si>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</si>
  <si>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</si>
  <si>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</si>
  <si>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</si>
  <si>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</si>
  <si>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</si>
  <si>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</si>
  <si>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</si>
  <si>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</si>
  <si>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</si>
  <si>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</si>
  <si>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</si>
  <si>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</si>
  <si>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</si>
  <si>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</si>
  <si>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</si>
  <si>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</si>
  <si>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</si>
  <si>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</si>
  <si>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</si>
  <si>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</si>
  <si>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</si>
  <si>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</si>
  <si>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</si>
  <si>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</si>
  <si>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</si>
  <si>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</si>
  <si>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</si>
  <si>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</si>
  <si>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</si>
  <si>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</si>
  <si>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</si>
  <si>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</si>
  <si>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</si>
  <si>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</si>
  <si>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</si>
  <si>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</si>
  <si>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</si>
  <si>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</si>
  <si>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</si>
  <si>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</si>
  <si>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</si>
  <si>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</si>
  <si>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</si>
  <si>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</si>
  <si>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</si>
  <si>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</si>
  <si>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</si>
  <si>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</si>
  <si>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</si>
  <si>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</si>
  <si>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</si>
  <si>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</si>
  <si>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</si>
  <si>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</si>
  <si>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</si>
  <si>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</si>
  <si>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</si>
  <si>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</si>
  <si>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</si>
  <si>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</si>
  <si>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</si>
  <si>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</si>
  <si>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</si>
  <si>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</si>
  <si>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</si>
  <si>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</si>
  <si>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</si>
  <si>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</si>
  <si>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</si>
  <si>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</si>
  <si>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</si>
  <si>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</si>
  <si>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</si>
  <si>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</si>
  <si>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</si>
  <si>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</si>
  <si>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</si>
  <si>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</si>
  <si>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</si>
  <si>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</si>
  <si>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</si>
  <si>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</si>
  <si>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</si>
  <si>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</si>
  <si>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</si>
  <si>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</si>
  <si>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</si>
  <si>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</si>
  <si>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</si>
  <si>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</si>
  <si>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</si>
  <si>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</si>
  <si>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</si>
  <si>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</si>
  <si>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</si>
  <si>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</si>
  <si>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</si>
  <si>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</si>
  <si>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</si>
  <si>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</si>
  <si>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</si>
  <si>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</si>
  <si>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</si>
  <si>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</si>
  <si>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</si>
  <si>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</si>
  <si>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</si>
  <si>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</si>
  <si>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</si>
  <si>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</si>
  <si>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</si>
  <si>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</si>
  <si>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</si>
  <si>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</si>
  <si>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</si>
  <si>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</si>
  <si>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</si>
  <si>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</si>
  <si>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</si>
  <si>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</si>
  <si>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</si>
  <si>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</si>
  <si>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</si>
  <si>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</si>
  <si>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</si>
  <si>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</si>
  <si>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</si>
  <si>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</si>
  <si>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</si>
  <si>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</si>
  <si>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</si>
  <si>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</si>
  <si>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</si>
  <si>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</si>
  <si>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</si>
  <si>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</si>
  <si>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</si>
  <si>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</si>
  <si>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</si>
  <si>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</si>
  <si>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</si>
  <si>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</si>
  <si>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</si>
  <si>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</si>
  <si>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</si>
  <si>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</si>
  <si>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</si>
  <si>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</si>
  <si>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</si>
  <si>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</si>
  <si>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</si>
  <si>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</si>
  <si>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</si>
  <si>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</si>
  <si>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</si>
  <si>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</si>
  <si>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</si>
  <si>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</si>
  <si>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</si>
  <si>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</si>
  <si>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</si>
  <si>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</si>
  <si>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</si>
  <si>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</si>
  <si>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</si>
  <si>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</si>
  <si>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</si>
  <si>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</si>
  <si>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</si>
  <si>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</si>
  <si>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</si>
  <si>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</si>
  <si>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</si>
  <si>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</si>
  <si>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</si>
  <si>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</si>
  <si>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</si>
  <si>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</si>
  <si>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</si>
  <si>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</si>
  <si>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</si>
  <si>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</si>
  <si>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</si>
  <si>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</si>
  <si>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</si>
  <si>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</si>
  <si>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</si>
  <si>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</si>
  <si>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</si>
  <si>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</si>
  <si>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</si>
  <si>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</si>
  <si>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</si>
  <si>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</si>
  <si>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</si>
  <si>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</si>
  <si>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</si>
  <si>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</si>
  <si>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</si>
  <si>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</si>
  <si>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</si>
  <si>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</si>
  <si>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</si>
  <si>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</si>
  <si>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</si>
  <si>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</si>
  <si>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</si>
  <si>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</si>
  <si>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</si>
  <si>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</si>
  <si>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</si>
  <si>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</si>
  <si>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</si>
  <si>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</si>
  <si>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</si>
  <si>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</si>
  <si>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</si>
  <si>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</si>
  <si>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</si>
  <si>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</si>
  <si>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</si>
  <si>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</si>
  <si>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</si>
  <si>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</si>
  <si>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</si>
  <si>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</si>
  <si>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</si>
  <si>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</si>
  <si>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</si>
  <si>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</si>
  <si>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</si>
  <si>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</si>
  <si>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</si>
  <si>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</si>
  <si>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</si>
  <si>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</si>
  <si>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</si>
  <si>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</si>
  <si>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</si>
  <si>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</si>
  <si>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</si>
  <si>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</si>
  <si>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</si>
  <si>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</si>
  <si>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</si>
  <si>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</si>
  <si>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</si>
  <si>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</si>
  <si>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</si>
  <si>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</si>
  <si>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</si>
  <si>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</si>
  <si>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</si>
  <si>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Services for the Elderly and Persons with Disabilities</t>
  </si>
  <si>
    <t>Other Individual and Family Services</t>
  </si>
  <si>
    <t>All Other Personal Services</t>
  </si>
  <si>
    <t>Religious Organizations</t>
  </si>
  <si>
    <t>Grantmaking Foundations</t>
  </si>
  <si>
    <t>Voluntary Health Organizations</t>
  </si>
  <si>
    <t>Other Grantmaking and Giving Services</t>
  </si>
  <si>
    <t>Human Rights Organizations</t>
  </si>
  <si>
    <t>Environment, Conservation and Wildlife Organizations</t>
  </si>
  <si>
    <t>Other Social Advocacy Organizations</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</si>
  <si>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</si>
  <si>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</si>
  <si>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</si>
  <si>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</si>
  <si>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</si>
  <si>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</si>
  <si>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</si>
  <si>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</si>
  <si>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</si>
  <si>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</si>
  <si>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</si>
  <si>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</si>
  <si>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</si>
  <si>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</si>
  <si>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</si>
  <si>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</si>
  <si>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</si>
  <si>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</si>
  <si>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</si>
  <si>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</si>
  <si>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</si>
  <si>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</si>
  <si>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</si>
  <si>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</si>
  <si>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</si>
  <si>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</si>
  <si>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</si>
  <si>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</si>
  <si>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</si>
  <si>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</si>
  <si>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</si>
  <si>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</si>
  <si>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</si>
  <si>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</si>
  <si>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</si>
  <si>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</si>
  <si>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</si>
  <si>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</si>
  <si>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</si>
  <si>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</si>
  <si>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</si>
  <si>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</si>
  <si>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</si>
  <si>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</si>
  <si>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</si>
  <si>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</si>
  <si>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</si>
  <si>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</si>
  <si>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</si>
  <si>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</si>
  <si>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</si>
  <si>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</si>
  <si>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</si>
  <si>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</si>
  <si>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</si>
  <si>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</si>
  <si>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</si>
  <si>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</si>
  <si>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</si>
  <si>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</si>
  <si>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</si>
  <si>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</si>
  <si>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</si>
  <si>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</si>
  <si>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</si>
  <si>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</si>
  <si>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</si>
  <si>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</si>
  <si>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</si>
  <si>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</si>
  <si>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</si>
  <si>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</si>
  <si>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</si>
  <si>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</si>
  <si>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</si>
  <si>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</si>
  <si>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</si>
  <si>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</si>
  <si>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</si>
  <si>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</si>
  <si>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</si>
  <si>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</si>
  <si>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</si>
  <si>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</si>
  <si>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</si>
  <si>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</si>
  <si>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</si>
  <si>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</si>
  <si>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</si>
  <si>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</si>
  <si>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</si>
  <si>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</si>
  <si>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</si>
  <si>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</si>
  <si>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</si>
  <si>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</si>
  <si>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</si>
  <si>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</si>
  <si>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</si>
  <si>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</si>
  <si>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</si>
  <si>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</si>
  <si>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Officer 1 Name</t>
  </si>
  <si>
    <t>Officer 1 Compensation</t>
  </si>
  <si>
    <t>Officer 2 Name</t>
  </si>
  <si>
    <t>Officer 2 Compensation</t>
  </si>
  <si>
    <t>Officer 3 Name</t>
  </si>
  <si>
    <t>Officer 3 Compensation</t>
  </si>
  <si>
    <t>Officer 4 Name</t>
  </si>
  <si>
    <t>Officer 4 Compensation</t>
  </si>
  <si>
    <t>Officer 5 Name</t>
  </si>
  <si>
    <t>Officer 5 Compensation</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</si>
  <si>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</si>
  <si>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</si>
  <si>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</si>
  <si>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</si>
  <si>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</si>
  <si>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</si>
  <si>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</si>
  <si>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</si>
  <si>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</si>
  <si>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</si>
  <si>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</si>
  <si>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</si>
  <si>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</si>
  <si>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</si>
  <si>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</si>
  <si>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</si>
  <si>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</si>
  <si>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</si>
  <si>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</si>
  <si>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</si>
  <si>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</si>
  <si>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</si>
  <si>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</si>
  <si>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</si>
  <si>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</si>
  <si>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</si>
  <si>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</si>
  <si>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</si>
  <si>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</si>
  <si>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</si>
  <si>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</si>
  <si>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</si>
  <si>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</si>
  <si>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</si>
  <si>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</si>
  <si>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</si>
  <si>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</si>
  <si>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</si>
  <si>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</si>
  <si>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</si>
  <si>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</si>
  <si>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</si>
  <si>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</si>
  <si>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</si>
  <si>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</si>
  <si>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</si>
  <si>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</si>
  <si>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</si>
  <si>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</si>
  <si>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</si>
  <si>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</si>
  <si>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</si>
  <si>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</si>
  <si>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</si>
  <si>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</si>
  <si>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</si>
  <si>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</si>
  <si>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</si>
  <si>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</si>
  <si>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</si>
  <si>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</si>
  <si>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</si>
  <si>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</si>
  <si>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</si>
  <si>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</si>
  <si>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</si>
  <si>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</si>
  <si>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</si>
  <si>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</si>
  <si>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</si>
  <si>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</si>
  <si>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</si>
  <si>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</si>
  <si>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</si>
  <si>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</si>
  <si>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</si>
  <si>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</si>
  <si>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</si>
  <si>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</si>
  <si>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</si>
  <si>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</si>
  <si>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</si>
  <si>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</si>
  <si>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</si>
  <si>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</si>
  <si>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</si>
  <si>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</si>
  <si>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</si>
  <si>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</si>
  <si>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</si>
  <si>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</si>
  <si>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</si>
  <si>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</si>
  <si>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</si>
  <si>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</si>
  <si>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</si>
  <si>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</si>
  <si>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</si>
  <si>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</si>
  <si>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</si>
  <si>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</si>
  <si>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</si>
  <si>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</si>
  <si>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</si>
  <si>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</si>
  <si>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</si>
  <si>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</si>
  <si>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</si>
  <si>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</si>
  <si>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</si>
  <si>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</si>
  <si>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</si>
  <si>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</si>
  <si>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</si>
  <si>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</si>
  <si>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</si>
  <si>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</si>
  <si>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</si>
  <si>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</si>
  <si>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</si>
  <si>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</si>
  <si>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</si>
  <si>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</si>
  <si>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</si>
  <si>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</si>
  <si>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</si>
  <si>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</si>
  <si>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</si>
  <si>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</si>
  <si>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</si>
  <si>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</si>
  <si>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</si>
  <si>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</si>
  <si>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</si>
  <si>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</si>
  <si>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</si>
  <si>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</si>
  <si>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</si>
  <si>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</si>
  <si>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</si>
  <si>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</si>
  <si>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</si>
  <si>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</si>
  <si>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</si>
  <si>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</si>
  <si>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</si>
  <si>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</si>
  <si>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</si>
  <si>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</si>
  <si>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</si>
  <si>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</si>
  <si>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</si>
  <si>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</si>
  <si>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</si>
  <si>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</si>
  <si>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</si>
  <si>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</si>
  <si>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</si>
  <si>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</si>
  <si>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</si>
  <si>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</si>
  <si>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</si>
  <si>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</si>
  <si>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</si>
  <si>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</si>
  <si>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</si>
  <si>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</si>
  <si>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</si>
  <si>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</si>
  <si>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</si>
  <si>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</si>
  <si>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</si>
  <si>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</si>
  <si>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</si>
  <si>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</si>
  <si>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</si>
  <si>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</si>
  <si>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</si>
  <si>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</si>
  <si>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</si>
  <si>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</si>
  <si>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</si>
  <si>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</si>
  <si>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</si>
  <si>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</si>
  <si>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</si>
  <si>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</si>
  <si>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</si>
  <si>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</si>
  <si>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</si>
  <si>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</si>
  <si>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</si>
  <si>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</si>
  <si>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</si>
  <si>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</si>
  <si>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</si>
  <si>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</si>
  <si>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</si>
  <si>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</si>
  <si>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</si>
  <si>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</si>
  <si>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</si>
  <si>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</si>
  <si>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</si>
  <si>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</si>
  <si>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</si>
  <si>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</si>
  <si>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</si>
  <si>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</si>
  <si>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</si>
  <si>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</si>
  <si>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</si>
  <si>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</si>
  <si>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</si>
  <si>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</si>
  <si>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</si>
  <si>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</si>
  <si>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</si>
  <si>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</si>
  <si>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</si>
  <si>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</si>
  <si>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</si>
  <si>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</si>
  <si>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</si>
  <si>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</si>
  <si>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</si>
  <si>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</si>
  <si>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</si>
  <si>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</si>
  <si>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</si>
  <si>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</si>
  <si>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</si>
  <si>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</si>
  <si>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</si>
  <si>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</si>
  <si>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</si>
  <si>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</si>
  <si>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</si>
  <si>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</si>
  <si>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</si>
  <si>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</si>
  <si>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</si>
  <si>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</si>
  <si>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</si>
  <si>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</si>
  <si>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</si>
  <si>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</si>
  <si>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</si>
  <si>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</si>
  <si>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</si>
  <si>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</si>
  <si>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</si>
  <si>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</si>
  <si>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</si>
  <si>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</si>
  <si>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</si>
  <si>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</si>
  <si>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</si>
  <si>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</si>
  <si>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</si>
  <si>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</si>
  <si>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</si>
  <si>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</si>
  <si>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</si>
  <si>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</si>
  <si>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</si>
  <si>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</si>
  <si>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</si>
  <si>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</si>
  <si>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</si>
  <si>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</si>
  <si>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</si>
  <si>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</si>
  <si>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</si>
  <si>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</si>
  <si>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</si>
  <si>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</si>
  <si>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</si>
  <si>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</si>
  <si>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</si>
  <si>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</si>
  <si>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</si>
  <si>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</si>
  <si>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</si>
  <si>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</si>
  <si>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</si>
  <si>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</si>
  <si>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</si>
  <si>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</si>
  <si>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</si>
  <si>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</si>
  <si>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</si>
  <si>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</si>
  <si>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</si>
  <si>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</si>
  <si>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</si>
  <si>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</si>
  <si>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</si>
  <si>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</si>
  <si>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</si>
  <si>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</si>
  <si>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</si>
  <si>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</si>
  <si>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</si>
  <si>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</si>
  <si>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</si>
  <si>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</si>
  <si>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</si>
  <si>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</si>
  <si>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</si>
  <si>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</si>
  <si>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</si>
  <si>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</si>
  <si>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</si>
  <si>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</si>
  <si>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</si>
  <si>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</si>
  <si>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</si>
  <si>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</si>
  <si>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</si>
  <si>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</si>
  <si>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</si>
  <si>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</si>
  <si>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</si>
  <si>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</si>
  <si>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</si>
  <si>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</si>
  <si>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</si>
  <si>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</si>
  <si>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</si>
  <si>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</si>
  <si>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</si>
  <si>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</si>
  <si>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</si>
  <si>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</si>
  <si>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</si>
  <si>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</si>
  <si>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</si>
  <si>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</si>
  <si>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</si>
  <si>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</si>
  <si>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</si>
  <si>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</si>
  <si>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</si>
  <si>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</si>
  <si>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</si>
  <si>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</si>
  <si>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</si>
  <si>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</si>
  <si>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</si>
  <si>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</si>
  <si>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</si>
  <si>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</si>
  <si>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</si>
  <si>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</si>
  <si>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</si>
  <si>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</si>
  <si>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</si>
  <si>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</si>
  <si>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</si>
  <si>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</si>
  <si>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</si>
  <si>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</si>
  <si>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</si>
  <si>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</si>
  <si>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</si>
  <si>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</si>
  <si>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</si>
  <si>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</si>
  <si>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</si>
  <si>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</si>
  <si>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</si>
  <si>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</si>
  <si>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</si>
  <si>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</si>
  <si>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</si>
  <si>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</si>
  <si>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</si>
  <si>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</si>
  <si>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</si>
  <si>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</si>
  <si>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</si>
  <si>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</si>
  <si>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</si>
  <si>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</si>
  <si>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</si>
  <si>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</si>
  <si>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</si>
  <si>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</si>
  <si>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</si>
  <si>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</si>
  <si>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</si>
  <si>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</si>
  <si>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</si>
  <si>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</si>
  <si>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</si>
  <si>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</si>
  <si>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</si>
  <si>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</si>
  <si>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</si>
  <si>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</si>
  <si>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</si>
  <si>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</si>
  <si>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</si>
  <si>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</si>
  <si>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</si>
  <si>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</si>
  <si>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</si>
  <si>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</si>
  <si>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</si>
  <si>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</si>
  <si>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</si>
  <si>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</si>
  <si>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</si>
  <si>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</si>
  <si>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</si>
  <si>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</si>
  <si>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</si>
  <si>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</si>
  <si>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</si>
  <si>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</si>
  <si>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</si>
  <si>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</si>
  <si>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</si>
  <si>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</si>
  <si>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</si>
  <si>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</si>
  <si>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</si>
  <si>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</si>
  <si>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</si>
  <si>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</si>
  <si>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</si>
  <si>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</si>
  <si>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</si>
  <si>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</si>
  <si>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</si>
  <si>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</si>
  <si>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</si>
  <si>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</si>
  <si>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</si>
  <si>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</si>
  <si>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</si>
  <si>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</si>
  <si>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</si>
  <si>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</si>
  <si>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</si>
  <si>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</si>
  <si>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</si>
  <si>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</si>
  <si>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</si>
  <si>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Emergency Assistance</t>
  </si>
  <si>
    <t>P03.02</t>
  </si>
  <si>
    <t>Holiday Assistance</t>
  </si>
  <si>
    <t>P03.03</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</si>
  <si>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</si>
  <si>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</si>
  <si>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</si>
  <si>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</si>
  <si>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</si>
  <si>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</si>
  <si>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</si>
  <si>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</si>
  <si>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</si>
  <si>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</si>
  <si>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</si>
  <si>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</si>
  <si>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</si>
  <si>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</si>
  <si>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</si>
  <si>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</si>
  <si>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</si>
  <si>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</si>
  <si>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</si>
  <si>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</si>
  <si>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</si>
  <si>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</si>
  <si>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</si>
  <si>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</si>
  <si>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</si>
  <si>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</si>
  <si>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</si>
  <si>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</si>
  <si>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</si>
  <si>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</si>
  <si>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</si>
  <si>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</si>
  <si>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</si>
  <si>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</si>
  <si>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</si>
  <si>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</si>
  <si>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</si>
  <si>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</si>
  <si>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</si>
  <si>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</si>
  <si>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</si>
  <si>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</si>
  <si>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</si>
  <si>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</si>
  <si>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</si>
  <si>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</si>
  <si>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</si>
  <si>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</si>
  <si>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</si>
  <si>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</si>
  <si>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</si>
  <si>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</si>
  <si>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</si>
  <si>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</si>
  <si>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</si>
  <si>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</si>
  <si>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</si>
  <si>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</si>
  <si>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</si>
  <si>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</si>
  <si>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</si>
  <si>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</si>
  <si>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</si>
  <si>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</si>
  <si>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</si>
  <si>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</si>
  <si>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</si>
  <si>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</si>
  <si>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</si>
  <si>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</si>
  <si>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</si>
  <si>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</si>
  <si>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</si>
  <si>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</si>
  <si>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</si>
  <si>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</si>
  <si>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</si>
  <si>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</si>
  <si>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</si>
  <si>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</si>
  <si>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</si>
  <si>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</si>
  <si>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</si>
  <si>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</si>
  <si>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</si>
  <si>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</si>
  <si>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</si>
  <si>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</si>
  <si>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</si>
  <si>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</si>
  <si>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</si>
  <si>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</si>
  <si>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</si>
  <si>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</si>
  <si>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</si>
  <si>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</si>
  <si>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</si>
  <si>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</si>
  <si>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</si>
  <si>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</si>
  <si>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</si>
  <si>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</si>
  <si>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</si>
  <si>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</si>
  <si>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</si>
  <si>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</si>
  <si>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</si>
  <si>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</si>
  <si>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</si>
  <si>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</si>
  <si>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</si>
  <si>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</si>
  <si>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</si>
  <si>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</si>
  <si>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</si>
  <si>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</si>
  <si>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</si>
  <si>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</si>
  <si>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</si>
  <si>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</si>
  <si>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</si>
  <si>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</si>
  <si>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</si>
  <si>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</si>
  <si>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</si>
  <si>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</si>
  <si>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</si>
  <si>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</si>
  <si>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</si>
  <si>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</si>
  <si>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</si>
  <si>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</si>
  <si>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</si>
  <si>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</si>
  <si>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</si>
  <si>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</si>
  <si>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</si>
  <si>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</si>
  <si>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</si>
  <si>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</si>
  <si>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</si>
  <si>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</si>
  <si>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</si>
  <si>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</si>
  <si>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</si>
  <si>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</si>
  <si>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</si>
  <si>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</si>
  <si>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</si>
  <si>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</si>
  <si>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</si>
  <si>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</si>
  <si>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</si>
  <si>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</si>
  <si>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</si>
  <si>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</si>
  <si>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</si>
  <si>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</si>
  <si>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</si>
  <si>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</si>
  <si>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</si>
  <si>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</si>
  <si>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</si>
  <si>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</si>
  <si>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</si>
  <si>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</si>
  <si>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</si>
  <si>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</si>
  <si>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</si>
  <si>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</si>
  <si>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</si>
  <si>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</si>
  <si>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</si>
  <si>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</si>
  <si>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</si>
  <si>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</si>
  <si>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</si>
  <si>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</si>
  <si>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</si>
  <si>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</si>
  <si>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</si>
  <si>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</si>
  <si>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</si>
  <si>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</si>
  <si>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</si>
  <si>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</si>
  <si>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</si>
  <si>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</si>
  <si>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</si>
  <si>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</si>
  <si>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</si>
  <si>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</si>
  <si>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</si>
  <si>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</si>
  <si>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</si>
  <si>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</si>
  <si>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</si>
  <si>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</si>
  <si>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</si>
  <si>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</si>
  <si>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</si>
  <si>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</si>
  <si>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</si>
  <si>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</si>
  <si>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</si>
  <si>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</si>
  <si>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</si>
  <si>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</si>
  <si>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</si>
  <si>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</si>
  <si>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</si>
  <si>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</si>
  <si>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</si>
  <si>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</si>
  <si>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</si>
  <si>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</si>
  <si>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</si>
  <si>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</si>
  <si>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</si>
  <si>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</si>
  <si>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</si>
  <si>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</si>
  <si>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</si>
  <si>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</si>
  <si>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</si>
  <si>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</si>
  <si>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</si>
  <si>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</si>
  <si>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</si>
  <si>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</si>
  <si>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</si>
  <si>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</si>
  <si>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</si>
  <si>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</si>
  <si>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</si>
  <si>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</si>
  <si>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</si>
  <si>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</si>
  <si>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</si>
  <si>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</si>
  <si>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</si>
  <si>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</si>
  <si>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</si>
  <si>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</si>
  <si>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</si>
  <si>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</si>
  <si>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</si>
  <si>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</si>
  <si>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</si>
  <si>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</si>
  <si>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</si>
  <si>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</si>
  <si>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</si>
  <si>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</si>
  <si>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</si>
  <si>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</si>
  <si>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</si>
  <si>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</si>
  <si>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</si>
  <si>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</si>
  <si>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</si>
  <si>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</si>
  <si>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</si>
  <si>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</si>
  <si>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</si>
  <si>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</si>
  <si>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</si>
  <si>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</si>
  <si>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</si>
  <si>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</si>
  <si>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</si>
  <si>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</si>
  <si>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</si>
  <si>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</si>
  <si>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</si>
  <si>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</si>
  <si>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</si>
  <si>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</si>
  <si>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</si>
  <si>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</si>
  <si>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</si>
  <si>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</si>
  <si>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</si>
  <si>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</si>
  <si>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</si>
  <si>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</si>
  <si>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</si>
  <si>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</si>
  <si>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</si>
  <si>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</si>
  <si>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</si>
  <si>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</si>
  <si>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</si>
  <si>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</si>
  <si>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</si>
  <si>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</si>
  <si>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</si>
  <si>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</si>
  <si>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</si>
  <si>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</si>
  <si>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</si>
  <si>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</si>
  <si>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</si>
  <si>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</si>
  <si>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</si>
  <si>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</si>
  <si>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</si>
  <si>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</si>
  <si>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</si>
  <si>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</si>
  <si>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</si>
  <si>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</si>
  <si>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</si>
  <si>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</si>
  <si>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</si>
  <si>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</si>
  <si>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</si>
  <si>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</si>
  <si>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</si>
  <si>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</si>
  <si>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</si>
  <si>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</si>
  <si>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</si>
  <si>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</si>
  <si>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</si>
  <si>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</si>
  <si>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</si>
  <si>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</si>
  <si>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</si>
  <si>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</si>
  <si>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</si>
  <si>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</si>
  <si>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</si>
  <si>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</si>
  <si>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</si>
  <si>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</si>
  <si>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</si>
  <si>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</si>
  <si>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</si>
  <si>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</si>
  <si>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</si>
  <si>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</si>
  <si>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</si>
  <si>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</si>
  <si>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</si>
  <si>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</si>
  <si>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</si>
  <si>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</si>
  <si>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</si>
  <si>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</si>
  <si>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</si>
  <si>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</si>
  <si>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</si>
  <si>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</si>
  <si>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</si>
  <si>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</si>
  <si>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</si>
  <si>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</si>
  <si>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</si>
  <si>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</si>
  <si>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</si>
  <si>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</si>
  <si>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</si>
  <si>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</si>
  <si>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</si>
  <si>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</si>
  <si>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</si>
  <si>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</si>
  <si>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</si>
  <si>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</si>
  <si>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</si>
  <si>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</si>
  <si>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</si>
  <si>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</si>
  <si>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</si>
  <si>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</si>
  <si>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</si>
  <si>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</si>
  <si>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</si>
  <si>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</si>
  <si>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</si>
  <si>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</si>
  <si>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</si>
  <si>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</si>
  <si>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</si>
  <si>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</si>
  <si>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</si>
  <si>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</si>
  <si>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</si>
  <si>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</si>
  <si>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</si>
  <si>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</si>
  <si>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</si>
  <si>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</si>
  <si>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</si>
  <si>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</si>
  <si>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</si>
  <si>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</si>
  <si>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</si>
  <si>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</si>
  <si>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</si>
  <si>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</si>
  <si>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</si>
  <si>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</si>
  <si>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</si>
  <si>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</si>
  <si>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</si>
  <si>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</si>
  <si>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</si>
  <si>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</si>
  <si>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</si>
  <si>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</si>
  <si>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</si>
  <si>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</si>
  <si>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</si>
  <si>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</si>
  <si>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</si>
  <si>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</si>
  <si>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</si>
  <si>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</si>
  <si>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</si>
  <si>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</si>
  <si>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</si>
  <si>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</si>
  <si>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</si>
  <si>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</si>
  <si>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</si>
  <si>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</si>
  <si>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</si>
  <si>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</si>
  <si>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</si>
  <si>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</si>
  <si>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</si>
  <si>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</si>
  <si>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</si>
  <si>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</si>
  <si>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</si>
  <si>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</si>
  <si>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</si>
  <si>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</si>
  <si>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</si>
  <si>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</si>
  <si>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</si>
  <si>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</si>
  <si>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</si>
  <si>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</si>
  <si>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</si>
  <si>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</si>
  <si>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</si>
  <si>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</si>
  <si>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</si>
  <si>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</si>
  <si>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</si>
  <si>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</si>
  <si>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</si>
  <si>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</si>
  <si>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</si>
  <si>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</si>
  <si>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</si>
  <si>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</si>
  <si>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</si>
  <si>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</si>
  <si>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</si>
  <si>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</si>
  <si>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</si>
  <si>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</si>
  <si>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</si>
  <si>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</si>
  <si>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</si>
  <si>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</si>
  <si>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</si>
  <si>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</si>
  <si>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</si>
  <si>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</si>
  <si>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</si>
  <si>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</si>
  <si>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</si>
  <si>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</si>
  <si>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</si>
  <si>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</si>
  <si>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</si>
  <si>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</si>
  <si>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</si>
  <si>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</si>
  <si>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</si>
  <si>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</si>
  <si>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</si>
  <si>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</si>
  <si>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</si>
  <si>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</si>
  <si>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</si>
  <si>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</si>
  <si>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</si>
  <si>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</si>
  <si>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</si>
  <si>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</si>
  <si>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</si>
  <si>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</si>
  <si>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Failure to report this information each quarter would be considered a material omission for purposes of contract compliance.</t>
  </si>
  <si>
    <t>Jobs Data</t>
  </si>
  <si>
    <t>Project Completion Status</t>
  </si>
  <si>
    <t>Question</t>
  </si>
  <si>
    <t>City</t>
  </si>
  <si>
    <t>Zip Code + 4</t>
  </si>
  <si>
    <t>Click on the blank box to the left to see the criteria that determines whether you need to report the information below. Click on the arrow in the bottom right corner of the box to get the drop down menu and select "yes" or "no," as appropriate.</t>
  </si>
  <si>
    <t>Vendor's DUNS Number</t>
  </si>
  <si>
    <t>Vendor's Name</t>
  </si>
  <si>
    <t>Vendor HQ Zip Code+4</t>
  </si>
  <si>
    <t>Product/Service Description</t>
  </si>
  <si>
    <t>Aggregated Amount Paid to Vendor</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</si>
  <si>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</si>
  <si>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</si>
  <si>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</si>
  <si>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</si>
  <si>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</si>
  <si>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</si>
  <si>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</si>
  <si>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</si>
  <si>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</si>
  <si>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</si>
  <si>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</si>
  <si>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</si>
  <si>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</si>
  <si>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</si>
  <si>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</si>
  <si>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</si>
  <si>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</si>
  <si>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</si>
  <si>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</si>
  <si>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</si>
  <si>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</si>
  <si>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</si>
  <si>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</si>
  <si>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</si>
  <si>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</si>
  <si>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</si>
  <si>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</si>
  <si>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</si>
  <si>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</si>
  <si>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</si>
  <si>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</si>
  <si>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</si>
  <si>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</si>
  <si>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</si>
  <si>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</si>
  <si>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</si>
  <si>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</si>
  <si>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</si>
  <si>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</si>
  <si>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</si>
  <si>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</si>
  <si>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</si>
  <si>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</si>
  <si>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</si>
  <si>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</si>
  <si>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</si>
  <si>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</si>
  <si>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</si>
  <si>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</si>
  <si>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</si>
  <si>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</si>
  <si>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</si>
  <si>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</si>
  <si>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</si>
  <si>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</si>
  <si>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</si>
  <si>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</si>
  <si>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</si>
  <si>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</si>
  <si>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</si>
  <si>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</si>
  <si>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</si>
  <si>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</si>
  <si>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</si>
  <si>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</si>
  <si>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</si>
  <si>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</si>
  <si>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</si>
  <si>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</si>
  <si>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</si>
  <si>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</si>
  <si>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</si>
  <si>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</si>
  <si>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</si>
  <si>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</si>
  <si>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</si>
  <si>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</si>
  <si>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</si>
  <si>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</si>
  <si>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</si>
  <si>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</si>
  <si>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</si>
  <si>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</si>
  <si>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</si>
  <si>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</si>
  <si>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</si>
  <si>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</si>
  <si>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</si>
  <si>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</si>
  <si>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</si>
  <si>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</si>
  <si>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</si>
  <si>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</si>
  <si>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</si>
  <si>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</si>
  <si>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</si>
  <si>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</si>
  <si>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</si>
  <si>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</si>
  <si>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</si>
  <si>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</si>
  <si>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</si>
  <si>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</si>
  <si>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</si>
  <si>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</si>
  <si>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</si>
  <si>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</si>
  <si>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</si>
  <si>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</si>
  <si>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</si>
  <si>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</si>
  <si>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</si>
  <si>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</si>
  <si>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</si>
  <si>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</si>
  <si>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</si>
  <si>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</si>
  <si>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</si>
  <si>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</si>
  <si>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</si>
  <si>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</si>
  <si>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</si>
  <si>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</si>
  <si>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</si>
  <si>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</si>
  <si>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</si>
  <si>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</si>
  <si>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</si>
  <si>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</si>
  <si>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</si>
  <si>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</si>
  <si>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</si>
  <si>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</si>
  <si>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</si>
  <si>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</si>
  <si>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</si>
  <si>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</si>
  <si>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</si>
  <si>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</si>
  <si>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</si>
  <si>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</si>
  <si>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</si>
  <si>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</si>
  <si>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</si>
  <si>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</si>
  <si>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</si>
  <si>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</si>
  <si>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</si>
  <si>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</si>
  <si>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</si>
  <si>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</si>
  <si>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</si>
  <si>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</si>
  <si>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</si>
  <si>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</si>
  <si>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</si>
  <si>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</si>
  <si>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</si>
  <si>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</si>
  <si>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</si>
  <si>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</si>
  <si>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</si>
  <si>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</si>
  <si>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</si>
  <si>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</si>
  <si>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</si>
  <si>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</si>
  <si>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</si>
  <si>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</si>
  <si>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</si>
  <si>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</si>
  <si>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</si>
  <si>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</si>
  <si>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</si>
  <si>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</si>
  <si>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</si>
  <si>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</si>
  <si>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</si>
  <si>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</si>
  <si>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</si>
  <si>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</si>
  <si>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</si>
  <si>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</si>
  <si>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</si>
  <si>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</si>
  <si>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</si>
  <si>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</si>
  <si>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</si>
  <si>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</si>
  <si>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</si>
  <si>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</si>
  <si>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</si>
  <si>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</si>
  <si>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</si>
  <si>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</si>
  <si>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</si>
  <si>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</si>
  <si>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</si>
  <si>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</si>
  <si>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</si>
  <si>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</si>
  <si>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</si>
  <si>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</si>
  <si>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</si>
  <si>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</si>
  <si>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</si>
  <si>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</si>
  <si>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</si>
  <si>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</si>
  <si>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</si>
  <si>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</si>
  <si>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</si>
  <si>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</si>
  <si>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</si>
  <si>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</si>
  <si>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</si>
  <si>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</si>
  <si>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</si>
  <si>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</si>
  <si>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</si>
  <si>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</si>
  <si>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</si>
  <si>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</si>
  <si>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</si>
  <si>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</si>
  <si>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</si>
  <si>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</si>
  <si>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</si>
  <si>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</si>
  <si>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</si>
  <si>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</si>
  <si>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</si>
  <si>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</si>
  <si>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</si>
  <si>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</si>
  <si>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</si>
  <si>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</si>
  <si>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</si>
  <si>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</si>
  <si>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</si>
  <si>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</si>
  <si>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</si>
  <si>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</si>
  <si>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</si>
  <si>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</si>
  <si>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</si>
  <si>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</si>
  <si>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</si>
  <si>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</si>
  <si>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</si>
  <si>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</si>
  <si>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</si>
  <si>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</si>
  <si>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</si>
  <si>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</si>
  <si>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</si>
  <si>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</si>
  <si>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</si>
  <si>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</si>
  <si>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</si>
  <si>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</si>
  <si>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</si>
  <si>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</si>
  <si>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</si>
  <si>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</si>
  <si>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</si>
  <si>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</si>
  <si>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</si>
  <si>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</si>
  <si>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</si>
  <si>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</si>
  <si>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</si>
  <si>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</si>
  <si>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</si>
  <si>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</si>
  <si>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</si>
  <si>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</si>
  <si>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</si>
  <si>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</si>
  <si>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</si>
  <si>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</si>
  <si>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</si>
  <si>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</si>
  <si>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</si>
  <si>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</si>
  <si>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</si>
  <si>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</si>
  <si>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</si>
  <si>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</si>
  <si>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</si>
  <si>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</si>
  <si>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</si>
  <si>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</si>
  <si>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</si>
  <si>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</si>
  <si>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</si>
  <si>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</si>
  <si>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</si>
  <si>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</si>
  <si>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</si>
  <si>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</si>
  <si>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</si>
  <si>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</si>
  <si>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</si>
  <si>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</si>
  <si>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</si>
  <si>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</si>
  <si>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</si>
  <si>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</si>
  <si>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</si>
  <si>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</si>
  <si>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</si>
  <si>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</si>
  <si>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</si>
  <si>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</si>
  <si>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</si>
  <si>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</si>
  <si>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</si>
  <si>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</si>
  <si>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</si>
  <si>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</si>
  <si>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</si>
  <si>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</si>
  <si>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</si>
  <si>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</si>
  <si>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</si>
  <si>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</si>
  <si>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</si>
  <si>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</si>
  <si>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</si>
  <si>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</si>
  <si>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</si>
  <si>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</si>
  <si>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</si>
  <si>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</si>
  <si>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</si>
  <si>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</si>
  <si>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</si>
  <si>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</si>
  <si>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</si>
  <si>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</si>
  <si>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</si>
  <si>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</si>
  <si>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</si>
  <si>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</si>
  <si>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</si>
  <si>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</si>
  <si>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</si>
  <si>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</si>
  <si>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</si>
  <si>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</si>
  <si>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</si>
  <si>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</si>
  <si>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</si>
  <si>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</si>
  <si>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</si>
  <si>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</si>
  <si>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</si>
  <si>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</si>
  <si>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</si>
  <si>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</si>
  <si>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</si>
  <si>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</si>
  <si>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</si>
  <si>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</si>
  <si>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</si>
  <si>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</si>
  <si>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</si>
  <si>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</si>
  <si>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</si>
  <si>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</si>
  <si>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</si>
  <si>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</si>
  <si>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</si>
  <si>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</si>
  <si>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</si>
  <si>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</si>
  <si>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</si>
  <si>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</si>
  <si>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</si>
  <si>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</si>
  <si>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</si>
  <si>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</si>
  <si>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</si>
  <si>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</si>
  <si>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</si>
  <si>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</si>
  <si>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</si>
  <si>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</si>
  <si>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</si>
  <si>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</si>
  <si>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</si>
  <si>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</si>
  <si>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</si>
  <si>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</si>
  <si>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</si>
  <si>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</si>
  <si>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</si>
  <si>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</si>
  <si>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</si>
  <si>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</si>
  <si>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</si>
  <si>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</si>
  <si>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</si>
  <si>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</si>
  <si>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</si>
  <si>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</si>
  <si>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</si>
  <si>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</si>
  <si>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</si>
  <si>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</si>
  <si>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</si>
  <si>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</si>
  <si>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</si>
  <si>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</si>
  <si>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</si>
  <si>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</si>
  <si>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</si>
  <si>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</si>
  <si>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</si>
  <si>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</si>
  <si>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</si>
  <si>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</si>
  <si>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</si>
  <si>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</si>
  <si>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</si>
  <si>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</si>
  <si>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</si>
  <si>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</si>
  <si>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</si>
  <si>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</si>
  <si>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</si>
  <si>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</si>
  <si>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</si>
  <si>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</si>
  <si>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</si>
  <si>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</si>
  <si>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</si>
  <si>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</si>
  <si>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</si>
  <si>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</si>
  <si>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</si>
  <si>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</si>
  <si>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</si>
  <si>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</si>
  <si>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</si>
  <si>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</si>
  <si>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</si>
  <si>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</si>
  <si>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</si>
  <si>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</si>
  <si>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</si>
  <si>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</si>
  <si>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</si>
  <si>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</si>
  <si>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</si>
  <si>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</si>
  <si>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</si>
  <si>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</si>
  <si>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</si>
  <si>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</si>
  <si>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</si>
  <si>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</si>
  <si>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</si>
  <si>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</si>
  <si>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</si>
  <si>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</si>
  <si>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</si>
  <si>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</si>
  <si>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</si>
  <si>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</si>
  <si>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</si>
  <si>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</si>
  <si>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</si>
  <si>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</si>
  <si>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</si>
  <si>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</si>
  <si>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</si>
  <si>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</si>
  <si>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</si>
  <si>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</si>
  <si>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</si>
  <si>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</si>
  <si>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</si>
  <si>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</si>
  <si>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</si>
  <si>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</si>
  <si>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</si>
  <si>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</si>
  <si>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</si>
  <si>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</si>
  <si>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</si>
  <si>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</si>
  <si>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</si>
  <si>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</si>
  <si>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</si>
  <si>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</si>
  <si>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</si>
  <si>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</si>
  <si>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</si>
  <si>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</si>
  <si>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</si>
  <si>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</si>
  <si>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</si>
  <si>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</si>
  <si>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</si>
  <si>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</si>
  <si>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</si>
  <si>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</si>
  <si>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</si>
  <si>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</si>
  <si>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</si>
  <si>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</si>
  <si>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</si>
  <si>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</si>
  <si>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</si>
  <si>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AK - Alaska</t>
  </si>
  <si>
    <t>US - United States</t>
  </si>
  <si>
    <t>111110</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</si>
  <si>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</si>
  <si>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</si>
  <si>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</si>
  <si>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</si>
  <si>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</si>
  <si>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</si>
  <si>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</si>
  <si>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</si>
  <si>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</si>
  <si>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</si>
  <si>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</si>
  <si>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</si>
  <si>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</si>
  <si>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</si>
  <si>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</si>
  <si>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</si>
  <si>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</si>
  <si>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</si>
  <si>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</si>
  <si>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</si>
  <si>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</si>
  <si>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</si>
  <si>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</si>
  <si>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</si>
  <si>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</si>
  <si>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</si>
  <si>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</si>
  <si>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</si>
  <si>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</si>
  <si>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</si>
  <si>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</si>
  <si>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</si>
  <si>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</si>
  <si>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</si>
  <si>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</si>
  <si>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</si>
  <si>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</si>
  <si>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</si>
  <si>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</si>
  <si>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</si>
  <si>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</si>
  <si>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</si>
  <si>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</si>
  <si>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</si>
  <si>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</si>
  <si>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+H20</t>
  </si>
  <si>
    <t>People/Families with of People with Disabilities</t>
  </si>
  <si>
    <t>+H21</t>
  </si>
  <si>
    <t>People/Families with of People with Developmental Disabilities</t>
  </si>
  <si>
    <t>+H22</t>
  </si>
  <si>
    <t>People/Families with of People with Physical Disabilities</t>
  </si>
  <si>
    <t>+H23</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</si>
  <si>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</si>
  <si>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</si>
  <si>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</si>
  <si>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</si>
  <si>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</si>
  <si>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</si>
  <si>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</si>
  <si>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</si>
  <si>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</si>
  <si>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</si>
  <si>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</si>
  <si>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</si>
  <si>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</si>
  <si>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</si>
  <si>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</si>
  <si>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</si>
  <si>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</si>
  <si>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</si>
  <si>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</si>
  <si>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</si>
  <si>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</si>
  <si>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</si>
  <si>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</si>
  <si>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</si>
  <si>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</si>
  <si>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</si>
  <si>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</si>
  <si>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</si>
  <si>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</si>
  <si>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</si>
  <si>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</si>
  <si>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</si>
  <si>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</si>
  <si>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</si>
  <si>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</si>
  <si>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</si>
  <si>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</si>
  <si>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</si>
  <si>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</si>
  <si>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</si>
  <si>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</si>
  <si>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</si>
  <si>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</si>
  <si>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</si>
  <si>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</si>
  <si>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</si>
  <si>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</si>
  <si>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</si>
  <si>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</si>
  <si>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</si>
  <si>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</si>
  <si>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</si>
  <si>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</si>
  <si>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</si>
  <si>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</si>
  <si>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</si>
  <si>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</si>
  <si>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</si>
  <si>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</si>
  <si>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</si>
  <si>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</si>
  <si>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</si>
  <si>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</si>
  <si>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</si>
  <si>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</si>
  <si>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</si>
  <si>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</si>
  <si>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</si>
  <si>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</si>
  <si>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</si>
  <si>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</si>
  <si>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</si>
  <si>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</si>
  <si>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</si>
  <si>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</si>
  <si>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</si>
  <si>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</si>
  <si>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</si>
  <si>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</si>
  <si>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</si>
  <si>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</si>
  <si>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</si>
  <si>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</si>
  <si>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</si>
  <si>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</si>
  <si>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</si>
  <si>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</si>
  <si>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</si>
  <si>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</si>
  <si>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</si>
  <si>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</si>
  <si>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</si>
  <si>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</si>
  <si>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</si>
  <si>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</si>
  <si>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</si>
  <si>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</si>
  <si>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</si>
  <si>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</si>
  <si>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</si>
  <si>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</si>
  <si>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</si>
  <si>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</si>
  <si>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</si>
  <si>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</si>
  <si>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</si>
  <si>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</si>
  <si>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</si>
  <si>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</si>
  <si>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</si>
  <si>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</si>
  <si>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</si>
  <si>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</si>
  <si>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</si>
  <si>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</si>
  <si>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</si>
  <si>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</si>
  <si>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</si>
  <si>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</si>
  <si>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</si>
  <si>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</si>
  <si>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</si>
  <si>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</si>
  <si>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</si>
  <si>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</si>
  <si>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</si>
  <si>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</si>
  <si>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</si>
  <si>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</si>
  <si>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</si>
  <si>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</si>
  <si>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</si>
  <si>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</si>
  <si>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</si>
  <si>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</si>
  <si>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</si>
  <si>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</si>
  <si>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</si>
  <si>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</si>
  <si>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</si>
  <si>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</si>
  <si>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</si>
  <si>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</si>
  <si>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</si>
  <si>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</si>
  <si>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</si>
  <si>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</si>
  <si>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</si>
  <si>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</si>
  <si>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</si>
  <si>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</si>
  <si>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</si>
  <si>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</si>
  <si>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</si>
  <si>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</si>
  <si>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</si>
  <si>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</si>
  <si>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</si>
  <si>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</si>
  <si>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</si>
  <si>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</si>
  <si>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</si>
  <si>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</si>
  <si>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</si>
  <si>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</si>
  <si>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</si>
  <si>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</si>
  <si>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</si>
  <si>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</si>
  <si>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</si>
  <si>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</si>
  <si>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</si>
  <si>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</si>
  <si>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</si>
  <si>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</si>
  <si>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</si>
  <si>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</si>
  <si>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</si>
  <si>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</si>
  <si>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</si>
  <si>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</si>
  <si>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</si>
  <si>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</si>
  <si>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</si>
  <si>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</si>
  <si>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</si>
  <si>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</si>
  <si>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</si>
  <si>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</si>
  <si>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</si>
  <si>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</si>
  <si>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</si>
  <si>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</si>
  <si>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</si>
  <si>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</si>
  <si>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</si>
  <si>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</si>
  <si>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</si>
  <si>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</si>
  <si>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</si>
  <si>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</si>
  <si>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</si>
  <si>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</si>
  <si>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</si>
  <si>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</si>
  <si>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</si>
  <si>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</si>
  <si>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</si>
  <si>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</si>
  <si>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</si>
  <si>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</si>
  <si>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</si>
  <si>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</si>
  <si>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</si>
  <si>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</si>
  <si>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</si>
  <si>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</si>
  <si>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</si>
  <si>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</si>
  <si>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</si>
  <si>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</si>
  <si>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</si>
  <si>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</si>
  <si>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</si>
  <si>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</si>
  <si>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</si>
  <si>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</si>
  <si>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</si>
  <si>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</si>
  <si>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</si>
  <si>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</si>
  <si>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</si>
  <si>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</si>
  <si>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</si>
  <si>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</si>
  <si>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</si>
  <si>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</si>
  <si>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</si>
  <si>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</si>
  <si>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</si>
  <si>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</si>
  <si>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</si>
  <si>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</si>
  <si>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</si>
  <si>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</si>
  <si>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</si>
  <si>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</si>
  <si>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</si>
  <si>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</si>
  <si>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</si>
  <si>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</si>
  <si>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</si>
  <si>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</si>
  <si>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</si>
  <si>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</si>
  <si>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</si>
  <si>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</si>
  <si>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</si>
  <si>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</si>
  <si>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</si>
  <si>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</si>
  <si>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</si>
  <si>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</si>
  <si>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</si>
  <si>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</si>
  <si>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</si>
  <si>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</si>
  <si>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</si>
  <si>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</si>
  <si>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</si>
  <si>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</si>
  <si>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</si>
  <si>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</si>
  <si>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</si>
  <si>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</si>
  <si>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</si>
  <si>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</si>
  <si>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</si>
  <si>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</si>
  <si>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</si>
  <si>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</si>
  <si>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</si>
  <si>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</si>
  <si>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</si>
  <si>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</si>
  <si>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</si>
  <si>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</si>
  <si>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</si>
  <si>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</si>
  <si>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</si>
  <si>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</si>
  <si>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</si>
  <si>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</si>
  <si>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</si>
  <si>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</si>
  <si>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</si>
  <si>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</si>
  <si>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</si>
  <si>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</si>
  <si>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</si>
  <si>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</si>
  <si>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</si>
  <si>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</si>
  <si>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</si>
  <si>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</si>
  <si>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</si>
  <si>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</si>
  <si>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</si>
  <si>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</si>
  <si>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</si>
  <si>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</si>
  <si>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</si>
  <si>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</si>
  <si>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</si>
  <si>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</si>
  <si>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</si>
  <si>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</si>
  <si>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</si>
  <si>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</si>
  <si>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</si>
  <si>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</si>
  <si>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</si>
  <si>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</si>
  <si>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</si>
  <si>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</si>
  <si>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</si>
  <si>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</si>
  <si>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</si>
  <si>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</si>
  <si>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</si>
  <si>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</si>
  <si>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</si>
  <si>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</si>
  <si>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</si>
  <si>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</si>
  <si>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</si>
  <si>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</si>
  <si>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</si>
  <si>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</si>
  <si>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</si>
  <si>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</si>
  <si>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</si>
  <si>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</si>
  <si>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</si>
  <si>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</si>
  <si>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</si>
  <si>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</si>
  <si>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</si>
  <si>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</si>
  <si>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</si>
  <si>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</si>
  <si>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</si>
  <si>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</si>
  <si>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</si>
  <si>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</si>
  <si>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</si>
  <si>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</si>
  <si>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</si>
  <si>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</si>
  <si>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</si>
  <si>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</si>
  <si>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</si>
  <si>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</si>
  <si>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</si>
  <si>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</si>
  <si>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</si>
  <si>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</si>
  <si>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</si>
  <si>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</si>
  <si>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</si>
  <si>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</si>
  <si>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</si>
  <si>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</si>
  <si>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</si>
  <si>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</si>
  <si>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</si>
  <si>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</si>
  <si>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</si>
  <si>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</si>
  <si>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</si>
  <si>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</si>
  <si>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</si>
  <si>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</si>
  <si>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</si>
  <si>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</si>
  <si>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</si>
  <si>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</si>
  <si>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</si>
  <si>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</si>
  <si>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</si>
  <si>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</si>
  <si>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</si>
  <si>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</si>
  <si>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</si>
  <si>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</si>
  <si>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</si>
  <si>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</si>
  <si>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</si>
  <si>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</si>
  <si>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</si>
  <si>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</si>
  <si>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</si>
  <si>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</si>
  <si>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</si>
  <si>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</si>
  <si>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</si>
  <si>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</si>
  <si>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</si>
  <si>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</si>
  <si>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</si>
  <si>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</si>
  <si>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</si>
  <si>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</si>
  <si>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</si>
  <si>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</si>
  <si>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</si>
  <si>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</si>
  <si>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</si>
  <si>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</si>
  <si>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</si>
  <si>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</si>
  <si>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</si>
  <si>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</si>
  <si>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</si>
  <si>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</si>
  <si>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</si>
  <si>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</si>
  <si>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</si>
  <si>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</si>
  <si>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</si>
  <si>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</si>
  <si>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</si>
  <si>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</si>
  <si>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</si>
  <si>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</si>
  <si>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</si>
  <si>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</si>
  <si>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</si>
  <si>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</si>
  <si>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</si>
  <si>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</si>
  <si>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</si>
  <si>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</si>
  <si>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</si>
  <si>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</si>
  <si>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</si>
  <si>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</si>
  <si>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</si>
  <si>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</si>
  <si>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</si>
  <si>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</si>
  <si>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</si>
  <si>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</si>
  <si>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</si>
  <si>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</si>
  <si>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</si>
  <si>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</si>
  <si>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</si>
  <si>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</si>
  <si>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</si>
  <si>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</si>
  <si>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</si>
  <si>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</si>
  <si>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</si>
  <si>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</si>
  <si>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</si>
  <si>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</si>
  <si>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</si>
  <si>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</si>
  <si>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</si>
  <si>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</si>
  <si>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</si>
  <si>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</si>
  <si>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</si>
  <si>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</si>
  <si>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</si>
  <si>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</si>
  <si>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</si>
  <si>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</si>
  <si>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</si>
  <si>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</si>
  <si>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</si>
  <si>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</si>
  <si>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</si>
  <si>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</si>
  <si>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</si>
  <si>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</si>
  <si>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</si>
  <si>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</si>
  <si>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</si>
  <si>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</si>
  <si>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</si>
  <si>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</si>
  <si>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</si>
  <si>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</si>
  <si>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</si>
  <si>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</si>
  <si>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</si>
  <si>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</si>
  <si>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</si>
  <si>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</si>
  <si>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</si>
  <si>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</si>
  <si>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</si>
  <si>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</si>
  <si>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</si>
  <si>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</si>
  <si>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</si>
  <si>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</si>
  <si>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</si>
  <si>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</si>
  <si>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</si>
  <si>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</si>
  <si>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</si>
  <si>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</si>
  <si>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</si>
  <si>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</si>
  <si>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</si>
  <si>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</si>
  <si>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</si>
  <si>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</si>
  <si>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</si>
  <si>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</si>
  <si>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</si>
  <si>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</si>
  <si>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</si>
  <si>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</si>
  <si>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</si>
  <si>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</si>
  <si>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</si>
  <si>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</si>
  <si>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</si>
  <si>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</si>
  <si>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</si>
  <si>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</si>
  <si>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</si>
  <si>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</si>
  <si>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</si>
  <si>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</si>
  <si>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</si>
  <si>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</si>
  <si>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</si>
  <si>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</si>
  <si>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</si>
  <si>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</si>
  <si>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</si>
  <si>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</si>
  <si>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</si>
  <si>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</si>
  <si>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</si>
  <si>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</si>
  <si>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</si>
  <si>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</si>
  <si>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</si>
  <si>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</si>
  <si>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</si>
  <si>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</si>
  <si>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</si>
  <si>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</si>
  <si>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</si>
  <si>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</si>
  <si>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</si>
  <si>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</si>
  <si>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</si>
  <si>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</si>
  <si>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</si>
  <si>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</si>
  <si>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</si>
  <si>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</si>
  <si>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</si>
  <si>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</si>
  <si>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</si>
  <si>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</si>
  <si>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</si>
  <si>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</si>
  <si>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</si>
  <si>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</si>
  <si>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</si>
  <si>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</si>
  <si>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</si>
  <si>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</si>
  <si>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</si>
  <si>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</si>
  <si>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</si>
  <si>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</si>
  <si>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</si>
  <si>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</si>
  <si>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</si>
  <si>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</si>
  <si>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</si>
  <si>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</si>
  <si>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</si>
  <si>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</si>
  <si>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</si>
  <si>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</si>
  <si>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</si>
  <si>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</si>
  <si>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</si>
  <si>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</si>
  <si>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</si>
  <si>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</si>
  <si>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</si>
  <si>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</si>
  <si>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</si>
  <si>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</si>
  <si>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</si>
  <si>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</si>
  <si>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</si>
  <si>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</si>
  <si>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</si>
  <si>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</si>
  <si>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</si>
  <si>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</si>
  <si>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</si>
  <si>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</si>
  <si>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</si>
  <si>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</si>
  <si>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</si>
  <si>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</si>
  <si>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</si>
  <si>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</si>
  <si>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</si>
  <si>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</si>
  <si>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</si>
  <si>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</si>
  <si>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</si>
  <si>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</si>
  <si>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</si>
  <si>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</si>
  <si>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</si>
  <si>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</si>
  <si>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</si>
  <si>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</si>
  <si>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</si>
  <si>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</si>
  <si>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</si>
  <si>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</si>
  <si>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Click inside a cell to the left, then click on arrow to right of that cell to see a drop down menu of options.</t>
  </si>
  <si>
    <r>
      <rPr>
        <b/>
        <sz val="11"/>
        <color indexed="8"/>
        <rFont val="Calibri"/>
        <family val="2"/>
      </rPr>
      <t>Report Period:</t>
    </r>
    <r>
      <rPr>
        <sz val="10"/>
        <rFont val="Arial"/>
        <family val="0"/>
      </rPr>
      <t xml:space="preserve">  Each quarterly report will be cumulative, from the date of your ARRA award, through the end of the last quarter completed.  This report must include all your ARRA activities since the date of your award through the last quarter completed.</t>
    </r>
  </si>
  <si>
    <t>Period Covered</t>
  </si>
  <si>
    <t>Due Date</t>
  </si>
  <si>
    <t>Quarterly Report Due Dates</t>
  </si>
  <si>
    <t>Feb. 17, 2009 - Sept.30, 2009</t>
  </si>
  <si>
    <t>Oct. 1, 2009 - Dec. 31, 2009</t>
  </si>
  <si>
    <t>April 1, 2010 - June 30, 2010</t>
  </si>
  <si>
    <t>Jan. 1, 2010 - March 31, 2010</t>
  </si>
  <si>
    <t>July 1, 2010 - Sept. 30, 2010</t>
  </si>
  <si>
    <t>Oct. 1, 2010 - Dec. 31, 2010</t>
  </si>
  <si>
    <t>Jan. 1, 2011 - March 31, 2011</t>
  </si>
  <si>
    <t>April 1, 2011 - June 30, 2011</t>
  </si>
  <si>
    <t>July 1, 2011 - Sept. 30, 2011</t>
  </si>
  <si>
    <t>Oct. 1, 2011 - Dec. 31, 2011</t>
  </si>
  <si>
    <t>Jan. 1, 2012 - March 31, 2012</t>
  </si>
  <si>
    <t>April 1, 2012 - June 30, 2012</t>
  </si>
  <si>
    <t xml:space="preserve">Name of Person Completing this Report </t>
  </si>
  <si>
    <t xml:space="preserve">Phone Number </t>
  </si>
  <si>
    <t>Email Address</t>
  </si>
  <si>
    <t>Back up Person to Contact about Report</t>
  </si>
  <si>
    <t>Information reported on this page needs to be reported with the first quarterly report.  If information reported here changes, please update this report and make sure Commerce is alerted to the fact information has changed.</t>
  </si>
  <si>
    <t>When you click inside a box where data is needed, a "help" box pops up that describes the data needed.  If there is a drop down menu to use, you can click on the arrow at the bottom right of the box, to see the choices.</t>
  </si>
  <si>
    <t xml:space="preserve">A vendor is defined as a dealer, distributor, merchant, or other seller providing goods or services that are required for the conduct of a Federal program.  </t>
  </si>
  <si>
    <r>
      <t xml:space="preserve">This Excel file is to be used to submit information required to be reported under Section 1512 of the American Recovery and Reinvestment Act  of 2009 ("Recovery Act" or "ARRA").  It contains detailed information on the project and activities funded by the Recovery Act.    </t>
    </r>
  </si>
  <si>
    <r>
      <t>Report Due Date:</t>
    </r>
    <r>
      <rPr>
        <sz val="10"/>
        <rFont val="Arial"/>
        <family val="0"/>
      </rPr>
      <t xml:space="preserve">  The completed report must be submitted to the Washington State Department of Commerce (Commerce) on or before the 5th calendar day of the month following the end of the quarter.  Specific dates are listed below.</t>
    </r>
  </si>
  <si>
    <r>
      <t xml:space="preserve">Please submit this report via email to: </t>
    </r>
    <r>
      <rPr>
        <sz val="11"/>
        <color indexed="10"/>
        <rFont val="Calibri"/>
        <family val="2"/>
      </rPr>
      <t>(fill in with name, email, and phone # of the appropriate Program Mgr./staff member)</t>
    </r>
    <r>
      <rPr>
        <sz val="11"/>
        <rFont val="Calibri"/>
        <family val="2"/>
      </rPr>
      <t xml:space="preserve">. </t>
    </r>
    <r>
      <rPr>
        <sz val="11"/>
        <color indexed="10"/>
        <rFont val="Calibri"/>
        <family val="2"/>
      </rPr>
      <t xml:space="preserve"> </t>
    </r>
    <r>
      <rPr>
        <sz val="11"/>
        <rFont val="Calibri"/>
        <family val="2"/>
      </rPr>
      <t xml:space="preserve">Your e-mail, with the attached report will be considered your signed submitted report. </t>
    </r>
  </si>
  <si>
    <t>You will transfer the FTE results that you calculated on the "Jobs Data Tab" onto the "Qtly Updates Tab." On this tab you will also report on the types of jobs created/retained, by selecting from a drop down menu of job types.</t>
  </si>
  <si>
    <t>If you entered "yes" in the box above, you must provide the following information on your five most highly compensated officers.</t>
  </si>
  <si>
    <t>This report relates to only the "Section 1512" information required to be reported by every sub recipient of Recovery Act funding.  It is supplemental to any performance report you may be required to submit to the Department of Commerce or the Federal Agency funding your award.</t>
  </si>
  <si>
    <t>This data is required, per Section 1512 guidelines.  Information on this tab may only need to be filled out once, with this first report, since it should remain unchanged throughout the lifecycle of the grant/contract.  If any of the information reported on this tab should change, please communicate that clearly to the Program Manager listed on page 1, when you submit your report.  Sub Recipients are encouraged to complete this tab right away. You do not need to wait until the end of the quarter to fill in the information on this tab. That way, when you're ready to enter other data after the quarter ends, you will already have some of your information filled in.</t>
  </si>
  <si>
    <r>
      <rPr>
        <b/>
        <u val="single"/>
        <sz val="11"/>
        <color indexed="8"/>
        <rFont val="Calibri"/>
        <family val="2"/>
      </rPr>
      <t>Sub Recipient Info Tab</t>
    </r>
    <r>
      <rPr>
        <b/>
        <sz val="11"/>
        <color indexed="8"/>
        <rFont val="Calibri"/>
        <family val="2"/>
      </rPr>
      <t>:</t>
    </r>
    <r>
      <rPr>
        <sz val="10"/>
        <rFont val="Arial"/>
        <family val="0"/>
      </rPr>
      <t xml:space="preserve">  (Updated quarterly </t>
    </r>
    <r>
      <rPr>
        <i/>
        <sz val="10"/>
        <rFont val="Arial"/>
        <family val="2"/>
      </rPr>
      <t xml:space="preserve">only if </t>
    </r>
    <r>
      <rPr>
        <sz val="10"/>
        <rFont val="Arial"/>
        <family val="0"/>
      </rPr>
      <t>information changes) Information on this tab is all about you, the Sub Recipient.  For identification purposes, it asks for your contract award number.  It asks for your DUNS number.  There is a yes/no data field that will determine if you need to report information on your five most highly compensated officers.  Read the criteria carefully (in the box that pops up when you click on the data field).  If you enter "yes" in the "Indication of Reporting Applicability" data field, then you must also supply information about your five most highly compensated officers.</t>
    </r>
  </si>
  <si>
    <t xml:space="preserve">Name of Sub Recipient (Organization) </t>
  </si>
  <si>
    <t>Sub Recipient's Primary Place of Performance</t>
  </si>
  <si>
    <t>Sub Recipient's Contract Number  (Sub Award Number)</t>
  </si>
  <si>
    <t>Sub Recipient DUNS Number</t>
  </si>
  <si>
    <t>Sub Recipient Indication of Reporting Applicability</t>
  </si>
  <si>
    <t xml:space="preserve">All Sub Recipients must have a DUNS number.  Further information is available at this URL:  http://fedgov.dnb.com/webform. </t>
  </si>
  <si>
    <t>Provide a brief description of the types of jobs created or retained by selecting among the 2-digit NAICS codes provided.   
If you are unsure which one best fits any particular job, you may want to research the specific jobs listed under each of the 2-digit NAICS codes, via the NAICS website (Click on the link below, and look for the "NAICS Drill Down Menu").</t>
  </si>
  <si>
    <t>The formulas used to calculate the "FT Schedule" are based on a full quarter (3 months), so if your first quarter is only one or two months, your first quarter FTE results will be incorrect, if you do not edit the formula.  The first data cell in the "FT Schedule" column is not protected, so you may edit the formula (or just enter the hours for the partial quarter) for your first quarter.  In your case (starting in March), you'll want to enter your FT schedule for only ONE month for the first quarter.</t>
  </si>
  <si>
    <t xml:space="preserve">Sub recipients and their sub awardees/vendors should view the question of job impacts in the following way: would the hours and FTEs reported (for the employees included in the jobs measure) be different in the absence of receiving the Recovery Act funds? 
One way to differentiate direct from indirect job impacts for vendors is to consider if the quantity or value of purchases passes a threshold where there is likely an identifiable employment impact for the vendor.  Are significant recovery funds going to a vendor for a key component of the project, and are those funds likely to have a large employment impact for the vendor?   For example, if a primary recipient of Recovery Act funding under the Diesel Emissions Reduction Act program purchases retrofit devices from the manufacturer, then the primary recipient should obtain information from the manufacturer on whether any jobs were created and jobs were retained as a consequence of the purchase.  By contrast, if a purchase is relatively minor (i.e., small in quantity or value) and is not a key component of a project, the vendor of the purchased commodity is not likely to experience notable job impacts from the purchase.
In the course of procuring the goods and services used on the project or activity supported using the Recovery Act funds, there will normally be information collected and reported on invoices that has information on salaries and personnel costs.  This information can serve as the basis for the data needed on the number of hours and FTEs used to calculate direct job effects.
</t>
  </si>
  <si>
    <t>Total compensation means the cash and noncash dollar value earned by the executive during the sub recipient's past fiscal year of the following (for more information see 17 CFR 229.402(c)(2)): (i). Salary and bonus. (ii). Awards of stock, stock options, and stock appreciation rights. Use the dollar amount recognized for financial statement reporting purposes with respect to the fiscal year in accordance with FAS 123R.(iii). Earnings for services under non-equity incentive plans. Does not include group life, health, hospitalization or medical reimbursement plans that do not discriminate in favor of executives, and are available generally to all salaried employees. (iv). Change in pension value. This is the change in present value of defined benefit and actuarial pension plans.(v). Above-market earnings on deferred compensation which are not tax- qualified. (vi). Other compensation. For example, severance, termination payments, value of life insurance paid on behalf of the employee, perquisites or property if the value for the executive exceeds $10,000.</t>
  </si>
  <si>
    <t>What distinguishes a vendor from a sub recipient?</t>
  </si>
  <si>
    <t>I am a Sub Recipient who passes funding on to a Sub-Awardee.  Is that Sub-Awardees considered a "Sub Recipient" or a "Vendor" under Section 1512 reporting requirements?</t>
  </si>
  <si>
    <r>
      <t xml:space="preserve">Report information on your Sub-Awardee under Sub Recipient's Vendors, if the amount of Recovery Act funding passed through is $25,000 or more.  If it is under $25,000, you do not have to report the information for that sub-awardee.
Note:  You should report jobs data for such a sub awardee </t>
    </r>
    <r>
      <rPr>
        <b/>
        <sz val="10"/>
        <rFont val="Arial"/>
        <family val="2"/>
      </rPr>
      <t>if the Recovery Act funding resulted in direct job impact.</t>
    </r>
  </si>
  <si>
    <t>What suggestions does Commerce have for Sub Recipients to help them identify and measure the direct jobs created and jobs retained by their vendors?</t>
  </si>
  <si>
    <t>Our award start date is not the first day of a quarter. (We got our award in March.)  How will this affect the calculation of FTE data, using the worksheet that has formulas built in based on full quarters?</t>
  </si>
  <si>
    <r>
      <t>Sub recipients need to collect the information about Sub-Awardees’ (aka sub-contractors) employees (</t>
    </r>
    <r>
      <rPr>
        <b/>
        <sz val="10"/>
        <rFont val="Arial"/>
        <family val="2"/>
      </rPr>
      <t>who were directly impacted by ARRA</t>
    </r>
    <r>
      <rPr>
        <sz val="10"/>
        <rFont val="Arial"/>
        <family val="2"/>
      </rPr>
      <t xml:space="preserve">) and their hours worked.  That information would be inserted into the sub recipients jobs data worksheet so all the hours would be added up and only one resulting FTE data point would be reported.  This will work if both you (the Sub Recipient) and your Sub-Awardees are using the same “2080” full time schedule basis.  This is another reason it is best to only use the 2080 basis, to begin with.
You could send your Sub-Awardees a blank copy of the report template, and ask them to use the Jobs Data Worksheet to list their employees and hours.  Then you'd have to copy and paste from the Sub-Awardees’ lists into your Sub Recipient Report.
</t>
    </r>
  </si>
  <si>
    <t>We are a sub recipient who contracts with other agencies to perform our ARRA project work.  We have the choice of conducting the labor themselves or contracting the work out to approved contractors. There is nowhere on the jobs data worksheet specifically labeled to enable us to track the jobs created by these sub-awardees (sub-contractors).
Can you help me understand if how we need to track this?</t>
  </si>
  <si>
    <t>REPORT SECTIONS</t>
  </si>
  <si>
    <t>QUARTERLY UPDATES</t>
  </si>
  <si>
    <t>SUB RECIPIENT'S VENDORS</t>
  </si>
  <si>
    <t>FREQUENTLY ASKED QUESTIONS</t>
  </si>
  <si>
    <t>1/5/2010 (Tue)</t>
  </si>
  <si>
    <r>
      <rPr>
        <sz val="10"/>
        <color indexed="8"/>
        <rFont val="Arial"/>
        <family val="2"/>
      </rPr>
      <t>This information is cumulative, and is u</t>
    </r>
    <r>
      <rPr>
        <sz val="10"/>
        <rFont val="Arial"/>
        <family val="2"/>
      </rPr>
      <t>pdated quarterly.  For any vendor, to whom you paid $25,000 or more for goods or services (in any quarter) to help you carry out your Recovery Act program or project, you must supply the information requested. Each quarter you will need to add any new vendors not yet reported in previous quarters, and adjust the aggregated amount paid accordingly.  Failure to report this information each quarter would be considered a material omission for purposes of contract compliance.</t>
    </r>
  </si>
  <si>
    <r>
      <rPr>
        <b/>
        <u val="single"/>
        <sz val="11"/>
        <color indexed="8"/>
        <rFont val="Calibri"/>
        <family val="2"/>
      </rPr>
      <t>Qtly Updates Tab</t>
    </r>
    <r>
      <rPr>
        <sz val="10"/>
        <rFont val="Arial"/>
        <family val="0"/>
      </rPr>
      <t xml:space="preserve">: (Updated Quarterly) On this tab you will provide a quarterly update on the status of completion of your ARRA project or activities.  This evaluation should be based on the actual progress of the project, rather than on just how much of the grant/contract award has been expended.  </t>
    </r>
  </si>
  <si>
    <t>Revised  2/10/2010</t>
  </si>
  <si>
    <t>Sub Recipent:</t>
  </si>
  <si>
    <t>Contract #:</t>
  </si>
  <si>
    <t>Reporting Period:</t>
  </si>
  <si>
    <t xml:space="preserve">Recovery Act Quarterly FTE Calculator </t>
  </si>
  <si>
    <t>Number to report to Commerce as "Number of Jobs" &gt;&gt;</t>
  </si>
  <si>
    <r>
      <rPr>
        <b/>
        <sz val="9"/>
        <color indexed="9"/>
        <rFont val="Arial"/>
        <family val="2"/>
      </rPr>
      <t>1. ARRA Funded Employee(s</t>
    </r>
    <r>
      <rPr>
        <sz val="9"/>
        <color indexed="9"/>
        <rFont val="Arial"/>
        <family val="2"/>
      </rPr>
      <t xml:space="preserve">)    
List Names, ID codes, etc. by Individual or by Group. </t>
    </r>
  </si>
  <si>
    <r>
      <rPr>
        <b/>
        <sz val="9"/>
        <color indexed="9"/>
        <rFont val="Arial"/>
        <family val="2"/>
      </rPr>
      <t>2. Basis for FTE Calculation</t>
    </r>
    <r>
      <rPr>
        <sz val="9"/>
        <color indexed="9"/>
        <rFont val="Arial"/>
        <family val="2"/>
      </rPr>
      <t xml:space="preserve">   
Enter the number of hours in a week that the employer considers full-time. Most often, this will be 40.</t>
    </r>
  </si>
  <si>
    <r>
      <rPr>
        <b/>
        <sz val="9"/>
        <color indexed="9"/>
        <rFont val="Arial"/>
        <family val="2"/>
      </rPr>
      <t>4. Proportion of ARRA Funding</t>
    </r>
    <r>
      <rPr>
        <sz val="9"/>
        <color indexed="9"/>
        <rFont val="Arial"/>
        <family val="2"/>
      </rPr>
      <t xml:space="preserve">    
Enter the percentage of this position's cost that is funded by the Recovery Act award.</t>
    </r>
  </si>
  <si>
    <r>
      <t xml:space="preserve">ARRA-funded FTE's </t>
    </r>
    <r>
      <rPr>
        <sz val="9"/>
        <color indexed="9"/>
        <rFont val="Arial"/>
        <family val="2"/>
      </rPr>
      <t xml:space="preserve">  This calculation will be performed for you. The final number to be reported is listed above.</t>
    </r>
  </si>
  <si>
    <t>Instructions:  Complete the information in the first four columns of the table below.  Upon completion, your correct FTE total will be displayed on the line below.  Note:  This caluclator is an optional reference tool that, if used, should be submitted with your Sub Recipient ARRA 1512 Report to Commerce.  Data reported is for the three months in the reporting period , not YTD or cumulative.</t>
  </si>
  <si>
    <t>What is the definitions of jobs created or retained?</t>
  </si>
  <si>
    <t>Created jobs are those new positions created and filled, or existing unfilled positions that are filled, that are funded by the Recovery Act. 
Retained jobs are existing positions that are now funded by the Recovery Act.  
An ARRA-funded job is defined as one in which the wages or salaries are either paid for, or will be reimbursed with, Recovery Act funding.</t>
  </si>
  <si>
    <t>What does it mean when it says "only direct jobs are to be counted in the FTE data?</t>
  </si>
  <si>
    <t>Direct jobs are those that are created or retained with ARRA funding.  They do not include indirect jobs, such as those created/retained by the suppliers for materials (vendors &amp;/or sub-awardees) used for the project, unless those jobs were created or retained using ARRA funds directly.
Sub Recipients should not attempt to report on the employment impact on materials suppliers and central service providers (so-called "indirect" jobs) or on the local community ("induced" jobs).  Employees who are not directly charged to Recovery Act supported projects/activities, who, nonetheless, provide critical indirect support, e.g., clerical/administrative staff preparing reports, institutional review board staff members, departmental administrators, are NOT counted as jobs created/retained.  Recipients report only direct jobs because they may not have sufficient insight or consistent methodologies for reporting indirect or reduced jobs.  The President's Council of Economic Advisors is developing a macro-economic methodology to account for the overall employment impact of the Recovery Act.</t>
  </si>
  <si>
    <t xml:space="preserve">Please use the worksheet provided on the "Qtly FTE Calculator" tab to calculate the ACTUAL (not estimated) quarterly FTE number you will report here, for the last quarter ended. </t>
  </si>
  <si>
    <t xml:space="preserve">For the sum of your FTE's, see the top of the sheet. </t>
  </si>
  <si>
    <t>This report template was revised on 2/10/10, to reflect updated guidance from OMB on reporting jobs data, and to incorporate a simplified FTE calculator tool.</t>
  </si>
  <si>
    <t>Qtly FTE Calculator (updated Qtly)</t>
  </si>
  <si>
    <r>
      <rPr>
        <b/>
        <u val="single"/>
        <sz val="11"/>
        <color indexed="8"/>
        <rFont val="Calibri"/>
        <family val="2"/>
      </rPr>
      <t>Qtly FTE Calculator Tab</t>
    </r>
    <r>
      <rPr>
        <sz val="10"/>
        <rFont val="Arial"/>
        <family val="0"/>
      </rPr>
      <t>:  (Updated Quarterly)  This tab includes includes a worksheet for you to use to calculate the quarterly full time equilivancy (FTE) of jobs created or retained using Recovery Act funding..  You will report only one FTE data point on the Qtly Updates Tab from this worksheet.  You will enter that data on the "Qtly Updates" tab after doing the calculations using the FTE caluclator tool.  You may group employees into categories, if you want to.  Just be sure the "hours worked" cover everyone represented by the group, if you do.</t>
    </r>
  </si>
  <si>
    <r>
      <t xml:space="preserve">3. Hours Worked in Quarter  
</t>
    </r>
    <r>
      <rPr>
        <sz val="9"/>
        <color indexed="9"/>
        <rFont val="Arial"/>
        <family val="2"/>
      </rPr>
      <t>Enter the total number of hours worked in the Reporting Quarter by this individual employee or group identified in column 1.</t>
    </r>
  </si>
  <si>
    <r>
      <rPr>
        <b/>
        <u val="single"/>
        <sz val="11"/>
        <color indexed="8"/>
        <rFont val="Calibri"/>
        <family val="2"/>
      </rPr>
      <t>Vendors Tab</t>
    </r>
    <r>
      <rPr>
        <sz val="10"/>
        <rFont val="Arial"/>
        <family val="0"/>
      </rPr>
      <t>:  (Updated Quarterly) For any vendor, to whom you paid $25,000 or more for goods or services (in any quarter) to help you carry out your Recovery Act program or project, you must supply the vendor's DUNS number or their name and zip code of their headquarters. This is an aggregated list of vendors. Each quarter you will need to add any new vendors not yet reported in previous quarters. Amount paid is cumulative, so be sure to update this each quarter.  You are also asked to describe the product or services purchased and the amounts paid to the vendors.</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</si>
</sst>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 numFmtId="182" formatCode="0.000"/>
    <numFmt numFmtId="183" formatCode="0.0000"/>
    <numFmt numFmtId="184" formatCode="[$-409]h:mm:ss\ AM/PM"/>
  </numFmts>
  <fonts count="69">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sz val="14"/>
      <color indexed="8"/>
      <name val="Arial"/>
      <family val="2"/>
    </font>
    <font>
      <b/>
      <sz val="12"/>
      <name val="Arial"/>
      <family val="2"/>
    </font>
    <font>
      <b/>
      <i/>
      <sz val="14"/>
      <color indexed="9"/>
      <name val="Arial"/>
      <family val="2"/>
    </font>
    <font>
      <b/>
      <sz val="16"/>
      <color indexed="9"/>
      <name val="Arial"/>
      <family val="2"/>
    </font>
    <font>
      <b/>
      <i/>
      <sz val="16"/>
      <color indexed="9"/>
      <name val="Arial"/>
      <family val="2"/>
    </font>
    <font>
      <b/>
      <sz val="8"/>
      <name val="Arial"/>
      <family val="2"/>
    </font>
    <font>
      <b/>
      <sz val="10"/>
      <color indexed="16"/>
      <name val="Arial"/>
      <family val="2"/>
    </font>
    <font>
      <sz val="10"/>
      <name val="MS Sans Serif"/>
      <family val="2"/>
    </font>
    <font>
      <sz val="8"/>
      <name val="MS Sans Serif"/>
      <family val="2"/>
    </font>
    <font>
      <b/>
      <i/>
      <sz val="12"/>
      <color indexed="16"/>
      <name val="Arial"/>
      <family val="2"/>
    </font>
    <font>
      <b/>
      <sz val="10"/>
      <name val="Arial"/>
      <family val="2"/>
    </font>
    <font>
      <sz val="10"/>
      <color indexed="9"/>
      <name val="Arial"/>
      <family val="2"/>
    </font>
    <font>
      <b/>
      <sz val="14"/>
      <name val="Wingdings 2"/>
      <family val="1"/>
    </font>
    <font>
      <sz val="14"/>
      <color indexed="8"/>
      <name val="Calibri"/>
      <family val="2"/>
    </font>
    <font>
      <b/>
      <u val="single"/>
      <sz val="11"/>
      <color indexed="8"/>
      <name val="Calibri"/>
      <family val="2"/>
    </font>
    <font>
      <b/>
      <u val="single"/>
      <sz val="10"/>
      <name val="Arial"/>
      <family val="2"/>
    </font>
    <font>
      <sz val="9"/>
      <name val="Arial"/>
      <family val="2"/>
    </font>
    <font>
      <i/>
      <sz val="10"/>
      <name val="Arial"/>
      <family val="2"/>
    </font>
    <font>
      <sz val="11"/>
      <name val="Calibri"/>
      <family val="2"/>
    </font>
    <font>
      <u val="single"/>
      <sz val="10"/>
      <color indexed="12"/>
      <name val="Calibri"/>
      <family val="2"/>
    </font>
    <font>
      <b/>
      <sz val="12"/>
      <name val="Calibri"/>
      <family val="2"/>
    </font>
    <font>
      <b/>
      <sz val="12"/>
      <color indexed="8"/>
      <name val="Arial"/>
      <family val="2"/>
    </font>
    <font>
      <sz val="11"/>
      <name val="Arial"/>
      <family val="2"/>
    </font>
    <font>
      <sz val="9"/>
      <color indexed="9"/>
      <name val="Arial"/>
      <family val="2"/>
    </font>
    <font>
      <b/>
      <sz val="9"/>
      <color indexed="9"/>
      <name val="Arial"/>
      <family val="2"/>
    </font>
    <font>
      <i/>
      <sz val="10"/>
      <color indexed="9"/>
      <name val="Arial"/>
      <family val="2"/>
    </font>
    <font>
      <b/>
      <sz val="22"/>
      <color indexed="9"/>
      <name val="Calibri"/>
      <family val="2"/>
    </font>
    <font>
      <b/>
      <u val="single"/>
      <sz val="11"/>
      <color indexed="18"/>
      <name val="Arial"/>
      <family val="2"/>
    </font>
    <font>
      <b/>
      <sz val="18"/>
      <color indexed="18"/>
      <name val="Arial"/>
      <family val="2"/>
    </font>
    <font>
      <sz val="10"/>
      <color theme="0"/>
      <name val="Arial"/>
      <family val="2"/>
    </font>
    <font>
      <b/>
      <sz val="9"/>
      <color theme="0"/>
      <name val="Arial"/>
      <family val="2"/>
    </font>
    <font>
      <i/>
      <sz val="10"/>
      <color theme="0"/>
      <name val="Arial"/>
      <family val="2"/>
    </font>
    <font>
      <sz val="10"/>
      <color theme="1"/>
      <name val="Arial"/>
      <family val="2"/>
    </font>
    <font>
      <b/>
      <sz val="22"/>
      <color theme="0"/>
      <name val="Calibri"/>
      <family val="2"/>
    </font>
    <font>
      <sz val="11"/>
      <color theme="0"/>
      <name val="Calibri"/>
      <family val="2"/>
    </font>
    <font>
      <b/>
      <u val="single"/>
      <sz val="11"/>
      <color theme="3" tint="-0.24997000396251678"/>
      <name val="Arial"/>
      <family val="2"/>
    </font>
    <font>
      <b/>
      <sz val="18"/>
      <color theme="4" tint="-0.4999699890613556"/>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1F4A7F"/>
        <bgColor indexed="64"/>
      </patternFill>
    </fill>
    <fill>
      <patternFill patternType="solid">
        <fgColor rgb="FF148650"/>
        <bgColor indexed="64"/>
      </patternFill>
    </fill>
    <fill>
      <patternFill patternType="solid">
        <fgColor theme="1" tint="0.34999001026153564"/>
        <bgColor indexed="64"/>
      </patternFill>
    </fill>
    <fill>
      <patternFill patternType="solid">
        <fgColor rgb="FF2D4E77"/>
        <bgColor indexed="64"/>
      </patternFill>
    </fill>
    <fill>
      <patternFill patternType="solid">
        <fgColor indexed="18"/>
        <bgColor indexed="64"/>
      </patternFill>
    </fill>
    <fill>
      <patternFill patternType="solid">
        <fgColor indexed="37"/>
        <bgColor indexed="64"/>
      </patternFill>
    </fill>
    <fill>
      <patternFill patternType="solid">
        <fgColor theme="3" tint="-0.2499700039625167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indexed="13"/>
        <bgColor indexed="64"/>
      </patternFill>
    </fill>
  </fills>
  <borders count="8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color indexed="63"/>
      </top>
      <bottom style="thin"/>
    </border>
    <border>
      <left style="thin"/>
      <right style="medium"/>
      <top style="medium"/>
      <bottom style="medium"/>
    </border>
    <border>
      <left style="medium"/>
      <right style="thin"/>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thin"/>
      <right style="thin"/>
      <top>
        <color indexed="63"/>
      </top>
      <bottom style="thin"/>
    </border>
    <border>
      <left style="thin"/>
      <right style="thin"/>
      <top>
        <color indexed="63"/>
      </top>
      <bottom style="medium"/>
    </border>
    <border>
      <left style="thin"/>
      <right style="medium"/>
      <top>
        <color indexed="63"/>
      </top>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border>
    <border>
      <left style="medium"/>
      <right style="medium"/>
      <top style="medium"/>
      <bottom style="medium"/>
    </border>
    <border>
      <left>
        <color indexed="63"/>
      </left>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style="thin"/>
      <right style="thin">
        <color theme="0"/>
      </right>
      <top/>
      <bottom/>
    </border>
    <border>
      <left style="thin">
        <color theme="0"/>
      </left>
      <right style="thin">
        <color theme="0"/>
      </right>
      <top/>
      <bottom/>
    </border>
    <border>
      <left style="thin">
        <color theme="0"/>
      </left>
      <right style="thin"/>
      <top/>
      <bottom/>
    </border>
    <border>
      <left/>
      <right style="thin"/>
      <top/>
      <bottom style="thin"/>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style="thin"/>
      <top>
        <color indexed="63"/>
      </top>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thin"/>
      <right>
        <color indexed="63"/>
      </right>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style="medium"/>
      <top>
        <color indexed="63"/>
      </top>
      <bottom>
        <color indexed="63"/>
      </bottom>
    </border>
    <border>
      <left style="thin"/>
      <right style="thin"/>
      <top style="thin"/>
      <bottom>
        <color indexed="63"/>
      </bottom>
    </border>
    <border>
      <left style="medium"/>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double">
        <color theme="1" tint="0.34999001026153564"/>
      </left>
      <right/>
      <top style="double">
        <color theme="1" tint="0.34999001026153564"/>
      </top>
      <bottom/>
    </border>
    <border>
      <left/>
      <right/>
      <top style="double">
        <color theme="1" tint="0.34999001026153564"/>
      </top>
      <bottom/>
    </border>
    <border>
      <left/>
      <right style="thick">
        <color rgb="FF148650"/>
      </right>
      <top style="double">
        <color theme="1" tint="0.34999001026153564"/>
      </top>
      <bottom/>
    </border>
    <border>
      <left style="double">
        <color theme="1" tint="0.34999001026153564"/>
      </left>
      <right/>
      <top/>
      <bottom/>
    </border>
    <border>
      <left/>
      <right style="thick">
        <color rgb="FF148650"/>
      </right>
      <top/>
      <bottom/>
    </border>
    <border>
      <left style="thick">
        <color rgb="FF148650"/>
      </left>
      <right style="thick">
        <color rgb="FF148650"/>
      </right>
      <top style="thick">
        <color rgb="FF148650"/>
      </top>
      <bottom/>
    </border>
    <border>
      <left style="thick">
        <color rgb="FF148650"/>
      </left>
      <right style="thick">
        <color rgb="FF148650"/>
      </right>
      <top/>
      <bottom style="thick">
        <color rgb="FF148650"/>
      </bottom>
    </border>
    <border>
      <left style="thin"/>
      <right style="thin"/>
      <top style="medium"/>
      <bottom style="medium"/>
    </border>
    <border>
      <left>
        <color indexed="63"/>
      </left>
      <right style="thin"/>
      <top style="medium"/>
      <bottom style="medium"/>
    </border>
    <border>
      <left style="medium"/>
      <right style="thin"/>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9" fillId="0" borderId="0">
      <alignment/>
      <protection/>
    </xf>
    <xf numFmtId="0" fontId="2" fillId="0" borderId="0">
      <alignment/>
      <protection/>
    </xf>
    <xf numFmtId="0" fontId="39"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09">
    <xf numFmtId="0" fontId="0" fillId="0" borderId="0" xfId="0" applyAlignment="1">
      <alignment/>
    </xf>
    <xf numFmtId="0" fontId="25" fillId="24" borderId="0" xfId="58" applyFont="1" applyFill="1" applyBorder="1" applyAlignment="1" applyProtection="1">
      <alignment horizontal="left" vertical="center"/>
      <protection/>
    </xf>
    <xf numFmtId="0" fontId="25" fillId="24" borderId="0" xfId="58" applyFont="1" applyFill="1" applyBorder="1" applyAlignment="1" applyProtection="1">
      <alignment horizontal="center" vertical="center"/>
      <protection/>
    </xf>
    <xf numFmtId="0" fontId="29" fillId="24" borderId="0" xfId="58" applyFont="1" applyFill="1" applyBorder="1" applyAlignment="1" applyProtection="1">
      <alignment horizontal="right"/>
      <protection/>
    </xf>
    <xf numFmtId="0" fontId="29" fillId="24" borderId="0" xfId="58" applyFont="1" applyFill="1" applyAlignment="1" applyProtection="1">
      <alignment horizontal="center"/>
      <protection/>
    </xf>
    <xf numFmtId="3" fontId="29" fillId="24" borderId="0" xfId="58" applyNumberFormat="1" applyFont="1" applyFill="1" applyBorder="1" applyAlignment="1" applyProtection="1">
      <alignment horizontal="center" wrapText="1"/>
      <protection/>
    </xf>
    <xf numFmtId="3" fontId="29" fillId="24" borderId="0" xfId="58" applyNumberFormat="1" applyFont="1" applyFill="1" applyBorder="1" applyAlignment="1" applyProtection="1">
      <alignment vertical="top" wrapText="1"/>
      <protection/>
    </xf>
    <xf numFmtId="0" fontId="29" fillId="24" borderId="0" xfId="58" applyFont="1" applyFill="1" applyBorder="1" applyAlignment="1" applyProtection="1">
      <alignment/>
      <protection/>
    </xf>
    <xf numFmtId="49" fontId="29"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2" fillId="0" borderId="0" xfId="58" applyNumberFormat="1" applyFont="1" applyAlignment="1">
      <alignment horizontal="right"/>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7" fillId="0" borderId="0" xfId="0" applyNumberFormat="1" applyFont="1" applyAlignment="1">
      <alignment/>
    </xf>
    <xf numFmtId="0" fontId="1" fillId="0" borderId="0" xfId="0" applyFont="1" applyAlignment="1">
      <alignment/>
    </xf>
    <xf numFmtId="0" fontId="37"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40" fillId="0" borderId="0" xfId="60"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9" fillId="24" borderId="0" xfId="58" applyFont="1" applyFill="1" applyBorder="1" applyAlignment="1" applyProtection="1">
      <alignment horizontal="center"/>
      <protection/>
    </xf>
    <xf numFmtId="0" fontId="34" fillId="16" borderId="11" xfId="58" applyFont="1" applyFill="1" applyBorder="1" applyAlignment="1" applyProtection="1">
      <alignment horizontal="left" vertical="center"/>
      <protection/>
    </xf>
    <xf numFmtId="0" fontId="34" fillId="16" borderId="12" xfId="58" applyFont="1" applyFill="1" applyBorder="1" applyAlignment="1" applyProtection="1">
      <alignment horizontal="left" vertical="center"/>
      <protection/>
    </xf>
    <xf numFmtId="0" fontId="34" fillId="16" borderId="12" xfId="58" applyFont="1" applyFill="1" applyBorder="1" applyAlignment="1" applyProtection="1">
      <alignment horizontal="right" vertical="center"/>
      <protection/>
    </xf>
    <xf numFmtId="0" fontId="34" fillId="16" borderId="13" xfId="58" applyFont="1" applyFill="1" applyBorder="1" applyAlignment="1" applyProtection="1">
      <alignment horizontal="right" vertical="center"/>
      <protection/>
    </xf>
    <xf numFmtId="0" fontId="29" fillId="24" borderId="0" xfId="58" applyFont="1" applyFill="1" applyAlignment="1" applyProtection="1">
      <alignment/>
      <protection/>
    </xf>
    <xf numFmtId="0" fontId="29" fillId="24" borderId="0" xfId="58" applyFill="1" applyProtection="1">
      <alignment/>
      <protection/>
    </xf>
    <xf numFmtId="0" fontId="26" fillId="24" borderId="0" xfId="58" applyFont="1" applyFill="1" applyBorder="1" applyAlignment="1" applyProtection="1">
      <alignment horizontal="center" wrapText="1"/>
      <protection/>
    </xf>
    <xf numFmtId="0" fontId="29" fillId="24" borderId="0" xfId="58" applyFont="1" applyFill="1" applyAlignment="1" applyProtection="1">
      <alignment horizontal="left"/>
      <protection/>
    </xf>
    <xf numFmtId="0" fontId="29" fillId="24" borderId="14" xfId="58" applyFont="1" applyFill="1" applyBorder="1" applyAlignment="1" applyProtection="1">
      <alignment horizontal="left"/>
      <protection/>
    </xf>
    <xf numFmtId="4" fontId="29" fillId="24" borderId="0" xfId="58" applyNumberFormat="1" applyFont="1" applyFill="1" applyBorder="1" applyAlignment="1" applyProtection="1">
      <alignment/>
      <protection/>
    </xf>
    <xf numFmtId="0" fontId="29" fillId="24" borderId="0" xfId="58" applyFont="1" applyFill="1" applyBorder="1" applyAlignment="1" applyProtection="1">
      <alignment horizontal="left"/>
      <protection/>
    </xf>
    <xf numFmtId="0" fontId="29" fillId="0" borderId="14" xfId="58" applyFont="1" applyFill="1" applyBorder="1" applyAlignment="1" applyProtection="1">
      <alignment horizontal="left"/>
      <protection/>
    </xf>
    <xf numFmtId="0" fontId="29" fillId="24" borderId="0" xfId="58" applyFont="1" applyFill="1" applyBorder="1" applyAlignment="1" applyProtection="1">
      <alignment horizontal="right" wrapText="1"/>
      <protection/>
    </xf>
    <xf numFmtId="0" fontId="29" fillId="24" borderId="0" xfId="58" applyFont="1" applyFill="1" applyAlignment="1" applyProtection="1">
      <alignment wrapText="1"/>
      <protection/>
    </xf>
    <xf numFmtId="0" fontId="29" fillId="24" borderId="14" xfId="58" applyFont="1" applyFill="1" applyBorder="1" applyAlignment="1" applyProtection="1">
      <alignment horizontal="left"/>
      <protection locked="0"/>
    </xf>
    <xf numFmtId="0" fontId="29" fillId="24" borderId="10" xfId="58" applyFont="1" applyFill="1" applyBorder="1" applyAlignment="1" applyProtection="1">
      <alignment horizontal="left"/>
      <protection locked="0"/>
    </xf>
    <xf numFmtId="49" fontId="29" fillId="0" borderId="10" xfId="58" applyNumberFormat="1" applyFont="1" applyFill="1" applyBorder="1" applyAlignment="1" applyProtection="1">
      <alignment horizontal="left"/>
      <protection locked="0"/>
    </xf>
    <xf numFmtId="0" fontId="29" fillId="0" borderId="10" xfId="58" applyFont="1" applyFill="1" applyBorder="1" applyAlignment="1" applyProtection="1">
      <alignment horizontal="left"/>
      <protection locked="0"/>
    </xf>
    <xf numFmtId="0" fontId="29" fillId="24" borderId="14" xfId="58" applyFont="1" applyFill="1" applyBorder="1" applyAlignment="1" applyProtection="1">
      <alignment horizontal="left" wrapText="1"/>
      <protection locked="0"/>
    </xf>
    <xf numFmtId="3" fontId="30" fillId="24" borderId="15" xfId="58" applyNumberFormat="1" applyFont="1" applyFill="1" applyBorder="1" applyAlignment="1" applyProtection="1">
      <alignment vertical="top" wrapText="1"/>
      <protection/>
    </xf>
    <xf numFmtId="3" fontId="30" fillId="24" borderId="16" xfId="58" applyNumberFormat="1" applyFont="1" applyFill="1" applyBorder="1" applyAlignment="1" applyProtection="1">
      <alignment vertical="top" wrapText="1"/>
      <protection/>
    </xf>
    <xf numFmtId="49" fontId="29" fillId="24" borderId="17" xfId="58" applyNumberFormat="1" applyFont="1" applyFill="1" applyBorder="1" applyAlignment="1" applyProtection="1">
      <alignment horizontal="left" wrapText="1"/>
      <protection locked="0"/>
    </xf>
    <xf numFmtId="0" fontId="1" fillId="0" borderId="0" xfId="0" applyFont="1" applyAlignment="1">
      <alignment/>
    </xf>
    <xf numFmtId="0" fontId="0" fillId="0" borderId="14" xfId="0" applyBorder="1" applyAlignment="1">
      <alignment wrapText="1"/>
    </xf>
    <xf numFmtId="0" fontId="0" fillId="0" borderId="18" xfId="0" applyBorder="1" applyAlignment="1">
      <alignment wrapText="1"/>
    </xf>
    <xf numFmtId="0" fontId="0" fillId="0" borderId="10" xfId="0" applyBorder="1" applyAlignment="1">
      <alignment wrapText="1"/>
    </xf>
    <xf numFmtId="0" fontId="0" fillId="0" borderId="19" xfId="0" applyBorder="1" applyAlignment="1">
      <alignment wrapText="1"/>
    </xf>
    <xf numFmtId="0" fontId="42" fillId="0" borderId="20" xfId="0" applyFont="1" applyBorder="1" applyAlignment="1">
      <alignment horizontal="center" wrapText="1"/>
    </xf>
    <xf numFmtId="0" fontId="42" fillId="0" borderId="21" xfId="0" applyFont="1" applyBorder="1" applyAlignment="1">
      <alignment horizontal="center" wrapText="1"/>
    </xf>
    <xf numFmtId="0" fontId="38" fillId="24" borderId="16" xfId="58" applyFont="1" applyFill="1" applyBorder="1" applyAlignment="1" applyProtection="1">
      <alignment horizontal="right" wrapText="1"/>
      <protection/>
    </xf>
    <xf numFmtId="0" fontId="38" fillId="24" borderId="16" xfId="58" applyFont="1" applyFill="1" applyBorder="1" applyAlignment="1" applyProtection="1">
      <alignment horizontal="right"/>
      <protection/>
    </xf>
    <xf numFmtId="0" fontId="0" fillId="24" borderId="16" xfId="58" applyFont="1" applyFill="1" applyBorder="1" applyAlignment="1" applyProtection="1">
      <alignment horizontal="right" vertical="center" wrapText="1"/>
      <protection/>
    </xf>
    <xf numFmtId="0" fontId="38" fillId="24" borderId="15" xfId="58" applyFont="1" applyFill="1" applyBorder="1" applyAlignment="1" applyProtection="1">
      <alignment horizontal="right" wrapText="1"/>
      <protection/>
    </xf>
    <xf numFmtId="0" fontId="38" fillId="24" borderId="15" xfId="58" applyFont="1" applyFill="1" applyBorder="1" applyAlignment="1" applyProtection="1">
      <alignment horizontal="right"/>
      <protection/>
    </xf>
    <xf numFmtId="0" fontId="38" fillId="0" borderId="15" xfId="58" applyFont="1" applyFill="1" applyBorder="1" applyAlignment="1" applyProtection="1">
      <alignment horizontal="right"/>
      <protection/>
    </xf>
    <xf numFmtId="0" fontId="0" fillId="0" borderId="16" xfId="58" applyFont="1" applyFill="1" applyBorder="1" applyAlignment="1" applyProtection="1">
      <alignment horizontal="right"/>
      <protection/>
    </xf>
    <xf numFmtId="170" fontId="29" fillId="24" borderId="17" xfId="58" applyNumberFormat="1" applyFont="1" applyFill="1" applyBorder="1" applyAlignment="1" applyProtection="1">
      <alignment horizontal="left"/>
      <protection locked="0"/>
    </xf>
    <xf numFmtId="0" fontId="29" fillId="0" borderId="15" xfId="58" applyNumberFormat="1" applyFont="1" applyFill="1" applyBorder="1" applyAlignment="1" applyProtection="1">
      <alignment horizontal="right" vertical="top" wrapText="1"/>
      <protection/>
    </xf>
    <xf numFmtId="0" fontId="29" fillId="0" borderId="16" xfId="58" applyNumberFormat="1" applyFont="1" applyFill="1" applyBorder="1" applyAlignment="1" applyProtection="1">
      <alignment horizontal="right"/>
      <protection/>
    </xf>
    <xf numFmtId="0" fontId="29" fillId="0" borderId="22" xfId="58" applyNumberFormat="1" applyFont="1" applyFill="1" applyBorder="1" applyAlignment="1" applyProtection="1">
      <alignment horizontal="right" vertical="top" wrapText="1"/>
      <protection/>
    </xf>
    <xf numFmtId="0" fontId="29" fillId="0" borderId="23" xfId="58" applyNumberFormat="1" applyFont="1" applyFill="1" applyBorder="1" applyAlignment="1" applyProtection="1">
      <alignment horizontal="right"/>
      <protection/>
    </xf>
    <xf numFmtId="49" fontId="29" fillId="0" borderId="22" xfId="58" applyNumberFormat="1" applyFont="1" applyFill="1" applyBorder="1" applyAlignment="1" applyProtection="1">
      <alignment horizontal="left"/>
      <protection locked="0"/>
    </xf>
    <xf numFmtId="49" fontId="0" fillId="24" borderId="17" xfId="58" applyNumberFormat="1" applyFont="1" applyFill="1" applyBorder="1" applyAlignment="1" applyProtection="1">
      <alignment horizontal="right" wrapText="1"/>
      <protection locked="0"/>
    </xf>
    <xf numFmtId="49" fontId="0" fillId="24" borderId="24" xfId="58" applyNumberFormat="1" applyFont="1" applyFill="1" applyBorder="1" applyAlignment="1" applyProtection="1">
      <alignment horizontal="right" wrapText="1"/>
      <protection locked="0"/>
    </xf>
    <xf numFmtId="49" fontId="29" fillId="24" borderId="24" xfId="58" applyNumberFormat="1" applyFont="1" applyFill="1" applyBorder="1" applyAlignment="1" applyProtection="1">
      <alignment horizontal="right" wrapText="1"/>
      <protection locked="0"/>
    </xf>
    <xf numFmtId="180" fontId="29" fillId="24" borderId="24" xfId="58" applyNumberFormat="1" applyFont="1" applyFill="1" applyBorder="1" applyAlignment="1" applyProtection="1">
      <alignment horizontal="right" wrapText="1"/>
      <protection locked="0"/>
    </xf>
    <xf numFmtId="7" fontId="29" fillId="24" borderId="25" xfId="44" applyNumberFormat="1" applyFont="1" applyFill="1" applyBorder="1" applyAlignment="1" applyProtection="1">
      <alignment horizontal="right" wrapText="1"/>
      <protection locked="0"/>
    </xf>
    <xf numFmtId="49" fontId="0" fillId="24" borderId="26" xfId="58" applyNumberFormat="1" applyFont="1" applyFill="1" applyBorder="1" applyAlignment="1" applyProtection="1">
      <alignment horizontal="right" wrapText="1"/>
      <protection locked="0"/>
    </xf>
    <xf numFmtId="49" fontId="29" fillId="24" borderId="26" xfId="58" applyNumberFormat="1" applyFont="1" applyFill="1" applyBorder="1" applyAlignment="1" applyProtection="1">
      <alignment horizontal="right" wrapText="1"/>
      <protection locked="0"/>
    </xf>
    <xf numFmtId="180" fontId="29" fillId="24" borderId="26" xfId="58" applyNumberFormat="1" applyFont="1" applyFill="1" applyBorder="1" applyAlignment="1" applyProtection="1">
      <alignment horizontal="right" wrapText="1"/>
      <protection locked="0"/>
    </xf>
    <xf numFmtId="49" fontId="29" fillId="24" borderId="17" xfId="58" applyNumberFormat="1" applyFont="1" applyFill="1" applyBorder="1" applyAlignment="1" applyProtection="1">
      <alignment horizontal="right" wrapText="1"/>
      <protection locked="0"/>
    </xf>
    <xf numFmtId="180" fontId="29" fillId="24" borderId="17" xfId="58" applyNumberFormat="1" applyFont="1" applyFill="1" applyBorder="1" applyAlignment="1" applyProtection="1">
      <alignment horizontal="right" wrapText="1"/>
      <protection locked="0"/>
    </xf>
    <xf numFmtId="0" fontId="29" fillId="0" borderId="17" xfId="58" applyNumberFormat="1" applyFont="1" applyFill="1" applyBorder="1" applyAlignment="1" applyProtection="1">
      <alignment horizontal="left" wrapText="1"/>
      <protection locked="0"/>
    </xf>
    <xf numFmtId="176" fontId="29" fillId="24" borderId="17" xfId="58" applyNumberFormat="1" applyFont="1" applyFill="1" applyBorder="1" applyAlignment="1" applyProtection="1">
      <alignment horizontal="left" wrapText="1"/>
      <protection locked="0"/>
    </xf>
    <xf numFmtId="49" fontId="29" fillId="0" borderId="26"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180" fontId="0" fillId="24" borderId="14" xfId="58" applyNumberFormat="1" applyFont="1" applyFill="1" applyBorder="1" applyAlignment="1" applyProtection="1">
      <alignment horizontal="left" wrapText="1"/>
      <protection locked="0"/>
    </xf>
    <xf numFmtId="0" fontId="29" fillId="0" borderId="10" xfId="58" applyFont="1" applyFill="1" applyBorder="1" applyAlignment="1" applyProtection="1">
      <alignment horizontal="left" wrapText="1"/>
      <protection locked="0"/>
    </xf>
    <xf numFmtId="49" fontId="30" fillId="24" borderId="27" xfId="58" applyNumberFormat="1" applyFont="1" applyFill="1" applyBorder="1" applyAlignment="1" applyProtection="1">
      <alignment horizontal="left" wrapText="1"/>
      <protection locked="0"/>
    </xf>
    <xf numFmtId="49" fontId="30" fillId="24" borderId="28" xfId="58" applyNumberFormat="1" applyFont="1" applyFill="1" applyBorder="1" applyAlignment="1" applyProtection="1">
      <alignment horizontal="left" wrapText="1"/>
      <protection locked="0"/>
    </xf>
    <xf numFmtId="176" fontId="30" fillId="24" borderId="29" xfId="58" applyNumberFormat="1" applyFont="1" applyFill="1" applyBorder="1" applyAlignment="1" applyProtection="1">
      <alignment horizontal="left" wrapText="1"/>
      <protection locked="0"/>
    </xf>
    <xf numFmtId="176" fontId="30" fillId="24" borderId="19" xfId="58" applyNumberFormat="1" applyFont="1" applyFill="1" applyBorder="1" applyAlignment="1" applyProtection="1">
      <alignment horizontal="left" wrapText="1"/>
      <protection locked="0"/>
    </xf>
    <xf numFmtId="49" fontId="29" fillId="24" borderId="30" xfId="58" applyNumberFormat="1" applyFont="1" applyFill="1" applyBorder="1" applyAlignment="1" applyProtection="1">
      <alignment wrapText="1"/>
      <protection locked="0"/>
    </xf>
    <xf numFmtId="49" fontId="28" fillId="8" borderId="10" xfId="58" applyNumberFormat="1" applyFont="1" applyFill="1" applyBorder="1" applyAlignment="1" applyProtection="1">
      <alignment wrapText="1"/>
      <protection/>
    </xf>
    <xf numFmtId="49" fontId="28" fillId="8" borderId="31" xfId="58" applyNumberFormat="1" applyFont="1" applyFill="1" applyBorder="1" applyAlignment="1" applyProtection="1">
      <alignment vertical="top" wrapText="1"/>
      <protection/>
    </xf>
    <xf numFmtId="49" fontId="28" fillId="8" borderId="32" xfId="58" applyNumberFormat="1" applyFont="1" applyFill="1" applyBorder="1" applyAlignment="1" applyProtection="1">
      <alignment vertical="top" wrapText="1"/>
      <protection/>
    </xf>
    <xf numFmtId="49" fontId="28" fillId="8" borderId="18" xfId="58" applyNumberFormat="1" applyFont="1" applyFill="1" applyBorder="1" applyAlignment="1" applyProtection="1">
      <alignment vertical="top" wrapText="1"/>
      <protection/>
    </xf>
    <xf numFmtId="49" fontId="28" fillId="8" borderId="18" xfId="58" applyNumberFormat="1" applyFont="1" applyFill="1" applyBorder="1" applyAlignment="1" applyProtection="1">
      <alignment wrapText="1"/>
      <protection/>
    </xf>
    <xf numFmtId="49" fontId="28" fillId="8" borderId="33" xfId="58" applyNumberFormat="1" applyFont="1" applyFill="1" applyBorder="1" applyAlignment="1" applyProtection="1">
      <alignment wrapText="1"/>
      <protection/>
    </xf>
    <xf numFmtId="0" fontId="38" fillId="0" borderId="16" xfId="58" applyFont="1" applyFill="1" applyBorder="1" applyAlignment="1" applyProtection="1">
      <alignment horizontal="right" wrapText="1"/>
      <protection/>
    </xf>
    <xf numFmtId="0" fontId="29" fillId="0" borderId="14" xfId="58" applyFont="1" applyFill="1" applyBorder="1" applyAlignment="1" applyProtection="1">
      <alignment horizontal="left" wrapText="1"/>
      <protection locked="0"/>
    </xf>
    <xf numFmtId="0" fontId="29" fillId="0" borderId="14" xfId="58" applyFont="1" applyFill="1" applyBorder="1" applyAlignment="1" applyProtection="1">
      <alignment horizontal="left" wrapText="1"/>
      <protection/>
    </xf>
    <xf numFmtId="0" fontId="33" fillId="0" borderId="0" xfId="0" applyFont="1" applyAlignment="1">
      <alignment/>
    </xf>
    <xf numFmtId="0" fontId="43" fillId="0" borderId="0" xfId="0" applyFont="1" applyAlignment="1">
      <alignment/>
    </xf>
    <xf numFmtId="0" fontId="0" fillId="0" borderId="0" xfId="0" applyAlignment="1" quotePrefix="1">
      <alignment/>
    </xf>
    <xf numFmtId="0" fontId="1" fillId="23" borderId="0" xfId="0" applyNumberFormat="1" applyFont="1" applyFill="1" applyAlignment="1">
      <alignment/>
    </xf>
    <xf numFmtId="0" fontId="40" fillId="23" borderId="0" xfId="60" applyNumberFormat="1" applyFont="1" applyFill="1">
      <alignment/>
      <protection/>
    </xf>
    <xf numFmtId="0" fontId="1" fillId="23" borderId="0" xfId="0" applyNumberFormat="1" applyFont="1" applyFill="1" applyAlignment="1">
      <alignment/>
    </xf>
    <xf numFmtId="0" fontId="1" fillId="23" borderId="0" xfId="0" applyFont="1" applyFill="1" applyAlignment="1">
      <alignment/>
    </xf>
    <xf numFmtId="0" fontId="1" fillId="23" borderId="0" xfId="58" applyFont="1" applyFill="1" applyBorder="1" applyAlignment="1">
      <alignment wrapText="1"/>
      <protection/>
    </xf>
    <xf numFmtId="49" fontId="1" fillId="23" borderId="0" xfId="0" applyNumberFormat="1" applyFont="1" applyFill="1" applyAlignment="1">
      <alignment/>
    </xf>
    <xf numFmtId="49" fontId="1" fillId="23" borderId="0" xfId="0" applyNumberFormat="1" applyFont="1" applyFill="1" applyAlignment="1">
      <alignment/>
    </xf>
    <xf numFmtId="0" fontId="0" fillId="0" borderId="0" xfId="0" applyAlignment="1">
      <alignment/>
    </xf>
    <xf numFmtId="0" fontId="0" fillId="0" borderId="0" xfId="0" applyBorder="1" applyAlignment="1">
      <alignment/>
    </xf>
    <xf numFmtId="0" fontId="0" fillId="0" borderId="34" xfId="0" applyBorder="1" applyAlignment="1">
      <alignment/>
    </xf>
    <xf numFmtId="0" fontId="0" fillId="0" borderId="35" xfId="0" applyBorder="1" applyAlignment="1">
      <alignment/>
    </xf>
    <xf numFmtId="0" fontId="44" fillId="0" borderId="36" xfId="0" applyFont="1" applyBorder="1" applyAlignment="1">
      <alignment/>
    </xf>
    <xf numFmtId="0" fontId="0" fillId="0" borderId="37" xfId="0" applyBorder="1" applyAlignment="1">
      <alignment/>
    </xf>
    <xf numFmtId="0" fontId="0" fillId="0" borderId="0" xfId="0" applyFont="1" applyBorder="1" applyAlignment="1">
      <alignment/>
    </xf>
    <xf numFmtId="0" fontId="0" fillId="0" borderId="38" xfId="0" applyBorder="1" applyAlignment="1">
      <alignment/>
    </xf>
    <xf numFmtId="0" fontId="0" fillId="0" borderId="39" xfId="0" applyBorder="1" applyAlignment="1">
      <alignment/>
    </xf>
    <xf numFmtId="0" fontId="0" fillId="0" borderId="0" xfId="0" applyFont="1" applyBorder="1" applyAlignment="1">
      <alignment wrapText="1"/>
    </xf>
    <xf numFmtId="0" fontId="0" fillId="0" borderId="38" xfId="0" applyFont="1" applyBorder="1" applyAlignment="1">
      <alignment wrapText="1"/>
    </xf>
    <xf numFmtId="0" fontId="44" fillId="0" borderId="40" xfId="0" applyFont="1" applyBorder="1" applyAlignment="1">
      <alignment/>
    </xf>
    <xf numFmtId="0" fontId="0" fillId="0" borderId="0" xfId="0" applyAlignment="1">
      <alignment vertical="center"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xf>
    <xf numFmtId="49" fontId="0" fillId="24" borderId="41" xfId="58" applyNumberFormat="1" applyFont="1" applyFill="1" applyBorder="1" applyAlignment="1" applyProtection="1">
      <alignment horizontal="right" wrapText="1"/>
      <protection locked="0"/>
    </xf>
    <xf numFmtId="49" fontId="29" fillId="0" borderId="41" xfId="58" applyNumberFormat="1" applyFont="1" applyFill="1" applyBorder="1" applyAlignment="1" applyProtection="1">
      <alignment horizontal="right" wrapText="1"/>
      <protection locked="0"/>
    </xf>
    <xf numFmtId="0" fontId="0" fillId="0" borderId="0" xfId="0" applyFill="1" applyAlignment="1">
      <alignment/>
    </xf>
    <xf numFmtId="49" fontId="30" fillId="24" borderId="18" xfId="58" applyNumberFormat="1" applyFont="1" applyFill="1" applyBorder="1" applyAlignment="1" applyProtection="1">
      <alignment horizontal="right" wrapText="1"/>
      <protection locked="0"/>
    </xf>
    <xf numFmtId="176" fontId="30" fillId="24" borderId="10" xfId="58" applyNumberFormat="1" applyFont="1" applyFill="1" applyBorder="1" applyAlignment="1" applyProtection="1">
      <alignment horizontal="right" wrapText="1"/>
      <protection locked="0"/>
    </xf>
    <xf numFmtId="49" fontId="30" fillId="24" borderId="10" xfId="58" applyNumberFormat="1" applyFont="1" applyFill="1" applyBorder="1" applyAlignment="1" applyProtection="1">
      <alignment horizontal="right" wrapText="1"/>
      <protection locked="0"/>
    </xf>
    <xf numFmtId="176" fontId="30" fillId="24" borderId="14" xfId="58" applyNumberFormat="1" applyFont="1" applyFill="1" applyBorder="1" applyAlignment="1" applyProtection="1">
      <alignment horizontal="right" wrapText="1"/>
      <protection locked="0"/>
    </xf>
    <xf numFmtId="49" fontId="0" fillId="24" borderId="25" xfId="58" applyNumberFormat="1" applyFont="1" applyFill="1" applyBorder="1" applyAlignment="1" applyProtection="1">
      <alignment horizontal="right" wrapText="1"/>
      <protection locked="0"/>
    </xf>
    <xf numFmtId="49" fontId="29" fillId="24" borderId="25" xfId="58" applyNumberFormat="1" applyFont="1" applyFill="1" applyBorder="1" applyAlignment="1" applyProtection="1">
      <alignment horizontal="right" wrapText="1"/>
      <protection locked="0"/>
    </xf>
    <xf numFmtId="180" fontId="29" fillId="24" borderId="25" xfId="58" applyNumberFormat="1" applyFont="1" applyFill="1" applyBorder="1" applyAlignment="1" applyProtection="1">
      <alignment horizontal="right" wrapText="1"/>
      <protection locked="0"/>
    </xf>
    <xf numFmtId="0" fontId="42" fillId="8" borderId="41" xfId="0" applyFont="1" applyFill="1" applyBorder="1" applyAlignment="1">
      <alignment horizontal="center"/>
    </xf>
    <xf numFmtId="0" fontId="42" fillId="8" borderId="41" xfId="0" applyFont="1" applyFill="1" applyBorder="1" applyAlignment="1">
      <alignment horizontal="center" wrapText="1"/>
    </xf>
    <xf numFmtId="49" fontId="29" fillId="24" borderId="25" xfId="58" applyNumberFormat="1" applyFont="1" applyFill="1" applyBorder="1" applyAlignment="1" applyProtection="1">
      <alignment horizontal="left" wrapText="1"/>
      <protection locked="0"/>
    </xf>
    <xf numFmtId="0" fontId="0" fillId="0" borderId="0" xfId="57">
      <alignment/>
      <protection/>
    </xf>
    <xf numFmtId="0" fontId="0" fillId="8" borderId="16" xfId="57" applyFill="1" applyBorder="1">
      <alignment/>
      <protection/>
    </xf>
    <xf numFmtId="0" fontId="0" fillId="8" borderId="15" xfId="57" applyFill="1" applyBorder="1">
      <alignment/>
      <protection/>
    </xf>
    <xf numFmtId="0" fontId="0" fillId="0" borderId="0" xfId="57" applyFill="1">
      <alignment/>
      <protection/>
    </xf>
    <xf numFmtId="0" fontId="0" fillId="0" borderId="10" xfId="57" applyFill="1" applyBorder="1">
      <alignment/>
      <protection/>
    </xf>
    <xf numFmtId="0" fontId="0" fillId="0" borderId="15" xfId="57" applyFill="1" applyBorder="1">
      <alignment/>
      <protection/>
    </xf>
    <xf numFmtId="0" fontId="0" fillId="8" borderId="15" xfId="57" applyFont="1" applyFill="1" applyBorder="1">
      <alignment/>
      <protection/>
    </xf>
    <xf numFmtId="0" fontId="0" fillId="8" borderId="31" xfId="57" applyFont="1" applyFill="1" applyBorder="1">
      <alignment/>
      <protection/>
    </xf>
    <xf numFmtId="0" fontId="42" fillId="8" borderId="11" xfId="57" applyFont="1" applyFill="1" applyBorder="1" applyAlignment="1">
      <alignment horizontal="center" vertical="center" wrapText="1"/>
      <protection/>
    </xf>
    <xf numFmtId="0" fontId="42" fillId="8" borderId="41" xfId="57" applyFont="1" applyFill="1" applyBorder="1">
      <alignment/>
      <protection/>
    </xf>
    <xf numFmtId="0" fontId="0" fillId="0" borderId="14" xfId="57" applyBorder="1">
      <alignment/>
      <protection/>
    </xf>
    <xf numFmtId="0" fontId="0" fillId="0" borderId="10" xfId="57" applyBorder="1">
      <alignment/>
      <protection/>
    </xf>
    <xf numFmtId="0" fontId="0" fillId="0" borderId="18" xfId="57" applyBorder="1">
      <alignment/>
      <protection/>
    </xf>
    <xf numFmtId="0" fontId="0" fillId="8" borderId="31" xfId="57" applyFill="1" applyBorder="1">
      <alignment/>
      <protection/>
    </xf>
    <xf numFmtId="0" fontId="50" fillId="0" borderId="0" xfId="0" applyFont="1" applyFill="1" applyBorder="1" applyAlignment="1">
      <alignment horizontal="left" vertical="center" wrapText="1"/>
    </xf>
    <xf numFmtId="0" fontId="0" fillId="0" borderId="0" xfId="0" applyFill="1" applyAlignment="1">
      <alignment wrapText="1"/>
    </xf>
    <xf numFmtId="0" fontId="44" fillId="0" borderId="42" xfId="0" applyFont="1" applyBorder="1" applyAlignment="1">
      <alignment/>
    </xf>
    <xf numFmtId="0" fontId="0" fillId="0" borderId="35" xfId="0" applyFont="1" applyBorder="1" applyAlignment="1">
      <alignment/>
    </xf>
    <xf numFmtId="14" fontId="0" fillId="0" borderId="37" xfId="0" applyNumberFormat="1"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44" fillId="0" borderId="0" xfId="0" applyFont="1" applyBorder="1" applyAlignment="1">
      <alignment/>
    </xf>
    <xf numFmtId="0" fontId="0" fillId="0" borderId="0" xfId="0" applyFont="1" applyFill="1" applyBorder="1" applyAlignment="1">
      <alignment horizontal="left" vertical="center" wrapText="1"/>
    </xf>
    <xf numFmtId="14" fontId="0" fillId="0" borderId="38" xfId="0" applyNumberFormat="1" applyFont="1" applyFill="1" applyBorder="1" applyAlignment="1">
      <alignment horizontal="left" vertical="center" wrapText="1"/>
    </xf>
    <xf numFmtId="0" fontId="0" fillId="0" borderId="43" xfId="0" applyFont="1" applyFill="1" applyBorder="1" applyAlignment="1">
      <alignment horizontal="left" vertical="center" wrapText="1"/>
    </xf>
    <xf numFmtId="14" fontId="0" fillId="0" borderId="44" xfId="0" applyNumberFormat="1" applyFont="1" applyFill="1" applyBorder="1" applyAlignment="1">
      <alignment horizontal="left" vertical="center" wrapText="1"/>
    </xf>
    <xf numFmtId="0" fontId="0" fillId="0" borderId="13" xfId="57" applyBorder="1" applyAlignment="1">
      <alignment/>
      <protection/>
    </xf>
    <xf numFmtId="0" fontId="42" fillId="8" borderId="31" xfId="57" applyFont="1" applyFill="1" applyBorder="1" applyAlignment="1">
      <alignment/>
      <protection/>
    </xf>
    <xf numFmtId="0" fontId="0" fillId="0" borderId="18" xfId="57" applyBorder="1" applyAlignment="1">
      <alignment/>
      <protection/>
    </xf>
    <xf numFmtId="0" fontId="42" fillId="8" borderId="15" xfId="57" applyFont="1" applyFill="1" applyBorder="1" applyAlignment="1">
      <alignment/>
      <protection/>
    </xf>
    <xf numFmtId="0" fontId="0" fillId="0" borderId="10" xfId="57" applyBorder="1" applyAlignment="1">
      <alignment/>
      <protection/>
    </xf>
    <xf numFmtId="0" fontId="42" fillId="8" borderId="16" xfId="57" applyFont="1" applyFill="1" applyBorder="1" applyAlignment="1">
      <alignment/>
      <protection/>
    </xf>
    <xf numFmtId="0" fontId="0" fillId="0" borderId="14" xfId="57" applyBorder="1" applyAlignment="1">
      <alignment/>
      <protection/>
    </xf>
    <xf numFmtId="0" fontId="0" fillId="0" borderId="12" xfId="57" applyBorder="1" applyAlignment="1">
      <alignment/>
      <protection/>
    </xf>
    <xf numFmtId="0" fontId="0" fillId="0" borderId="45" xfId="57" applyBorder="1" applyAlignment="1">
      <alignment/>
      <protection/>
    </xf>
    <xf numFmtId="0" fontId="0" fillId="0" borderId="0" xfId="0" applyAlignment="1">
      <alignment horizontal="right"/>
    </xf>
    <xf numFmtId="0" fontId="50" fillId="25" borderId="0" xfId="0" applyFont="1" applyFill="1" applyAlignment="1">
      <alignment/>
    </xf>
    <xf numFmtId="0" fontId="0" fillId="0" borderId="0" xfId="0" applyBorder="1" applyAlignment="1">
      <alignment horizontal="right"/>
    </xf>
    <xf numFmtId="0" fontId="0" fillId="25" borderId="0" xfId="0" applyFont="1" applyFill="1" applyAlignment="1">
      <alignment/>
    </xf>
    <xf numFmtId="0" fontId="61" fillId="26" borderId="0" xfId="0" applyFont="1" applyFill="1" applyBorder="1" applyAlignment="1">
      <alignment/>
    </xf>
    <xf numFmtId="0" fontId="48" fillId="25" borderId="0" xfId="0" applyFont="1" applyFill="1" applyAlignment="1">
      <alignment horizontal="center" vertical="top" wrapText="1"/>
    </xf>
    <xf numFmtId="0" fontId="55" fillId="27" borderId="46" xfId="0" applyFont="1" applyFill="1" applyBorder="1" applyAlignment="1">
      <alignment horizontal="center" vertical="top" wrapText="1"/>
    </xf>
    <xf numFmtId="0" fontId="55" fillId="27" borderId="47" xfId="0" applyFont="1" applyFill="1" applyBorder="1" applyAlignment="1">
      <alignment horizontal="center" vertical="top" wrapText="1"/>
    </xf>
    <xf numFmtId="0" fontId="62" fillId="27" borderId="47" xfId="0" applyFont="1" applyFill="1" applyBorder="1" applyAlignment="1">
      <alignment horizontal="center" vertical="top" wrapText="1"/>
    </xf>
    <xf numFmtId="0" fontId="62" fillId="27" borderId="48" xfId="0" applyFont="1" applyFill="1" applyBorder="1" applyAlignment="1">
      <alignment horizontal="center" vertical="top" wrapText="1"/>
    </xf>
    <xf numFmtId="0" fontId="63" fillId="28" borderId="49" xfId="0" applyFont="1" applyFill="1" applyBorder="1" applyAlignment="1">
      <alignment horizontal="center"/>
    </xf>
    <xf numFmtId="0" fontId="63" fillId="28" borderId="27" xfId="0" applyFont="1" applyFill="1" applyBorder="1" applyAlignment="1">
      <alignment horizontal="center"/>
    </xf>
    <xf numFmtId="10" fontId="63" fillId="28" borderId="27" xfId="0" applyNumberFormat="1" applyFont="1" applyFill="1" applyBorder="1" applyAlignment="1">
      <alignment horizontal="center"/>
    </xf>
    <xf numFmtId="4" fontId="63" fillId="28" borderId="50" xfId="0" applyNumberFormat="1" applyFont="1" applyFill="1" applyBorder="1" applyAlignment="1">
      <alignment horizontal="center"/>
    </xf>
    <xf numFmtId="49" fontId="64" fillId="0" borderId="22" xfId="0" applyNumberFormat="1" applyFont="1" applyFill="1" applyBorder="1" applyAlignment="1" applyProtection="1">
      <alignment horizontal="center"/>
      <protection locked="0"/>
    </xf>
    <xf numFmtId="1" fontId="64" fillId="0" borderId="22" xfId="0" applyNumberFormat="1" applyFont="1" applyFill="1" applyBorder="1" applyAlignment="1" applyProtection="1">
      <alignment horizontal="center"/>
      <protection locked="0"/>
    </xf>
    <xf numFmtId="3" fontId="64" fillId="0" borderId="22" xfId="0" applyNumberFormat="1" applyFont="1" applyFill="1" applyBorder="1" applyAlignment="1" applyProtection="1">
      <alignment horizontal="center"/>
      <protection locked="0"/>
    </xf>
    <xf numFmtId="10" fontId="64" fillId="0" borderId="22" xfId="0" applyNumberFormat="1" applyFont="1" applyFill="1" applyBorder="1" applyAlignment="1" applyProtection="1">
      <alignment horizontal="center"/>
      <protection locked="0"/>
    </xf>
    <xf numFmtId="4" fontId="61" fillId="29" borderId="22" xfId="0" applyNumberFormat="1" applyFont="1" applyFill="1" applyBorder="1" applyAlignment="1">
      <alignment horizontal="center"/>
    </xf>
    <xf numFmtId="0" fontId="0" fillId="0" borderId="0" xfId="0" applyFont="1" applyFill="1" applyAlignment="1">
      <alignment/>
    </xf>
    <xf numFmtId="0" fontId="42" fillId="8" borderId="21" xfId="57" applyFont="1" applyFill="1" applyBorder="1" applyAlignment="1">
      <alignment horizontal="center" vertical="center"/>
      <protection/>
    </xf>
    <xf numFmtId="0" fontId="0" fillId="0" borderId="40" xfId="0" applyBorder="1" applyAlignment="1" applyProtection="1">
      <alignment/>
      <protection locked="0"/>
    </xf>
    <xf numFmtId="0" fontId="0" fillId="0" borderId="0" xfId="0" applyFont="1" applyAlignment="1">
      <alignment horizontal="left" vertical="top" wrapText="1"/>
    </xf>
    <xf numFmtId="0" fontId="0" fillId="0" borderId="0" xfId="0" applyAlignment="1">
      <alignment horizontal="left" vertical="top" wrapText="1"/>
    </xf>
    <xf numFmtId="0" fontId="47" fillId="0" borderId="0" xfId="0" applyFont="1" applyAlignment="1">
      <alignment horizontal="left" vertical="top" wrapText="1"/>
    </xf>
    <xf numFmtId="0" fontId="45" fillId="0" borderId="0" xfId="0" applyFont="1" applyAlignment="1">
      <alignment horizont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wrapText="1"/>
    </xf>
    <xf numFmtId="0" fontId="0" fillId="0" borderId="0" xfId="0" applyAlignment="1">
      <alignment horizontal="left" wrapText="1"/>
    </xf>
    <xf numFmtId="0" fontId="42" fillId="0" borderId="0" xfId="0" applyFont="1" applyAlignment="1">
      <alignment horizontal="left" vertical="center" wrapText="1"/>
    </xf>
    <xf numFmtId="0" fontId="0" fillId="0" borderId="0" xfId="0" applyFont="1" applyAlignment="1">
      <alignment horizontal="right"/>
    </xf>
    <xf numFmtId="0" fontId="0" fillId="0" borderId="0" xfId="0" applyAlignment="1">
      <alignment horizontal="right"/>
    </xf>
    <xf numFmtId="0" fontId="52" fillId="0" borderId="51" xfId="0" applyFont="1" applyFill="1" applyBorder="1" applyAlignment="1">
      <alignment horizontal="left" vertical="top" wrapText="1"/>
    </xf>
    <xf numFmtId="0" fontId="52" fillId="0" borderId="52" xfId="0" applyFont="1" applyFill="1" applyBorder="1" applyAlignment="1">
      <alignment horizontal="left" vertical="top" wrapText="1"/>
    </xf>
    <xf numFmtId="0" fontId="53" fillId="8" borderId="11" xfId="0" applyFont="1" applyFill="1" applyBorder="1" applyAlignment="1">
      <alignment horizontal="center" vertical="center"/>
    </xf>
    <xf numFmtId="0" fontId="53" fillId="8" borderId="12" xfId="0" applyFont="1" applyFill="1" applyBorder="1" applyAlignment="1">
      <alignment horizontal="center" vertical="center"/>
    </xf>
    <xf numFmtId="0" fontId="53" fillId="8" borderId="13" xfId="0" applyFont="1" applyFill="1" applyBorder="1" applyAlignment="1">
      <alignment horizontal="center" vertical="center"/>
    </xf>
    <xf numFmtId="0" fontId="54" fillId="0" borderId="0" xfId="0" applyFont="1" applyBorder="1" applyAlignment="1">
      <alignment horizontal="center" vertical="center" wrapText="1"/>
    </xf>
    <xf numFmtId="0" fontId="0" fillId="0" borderId="0" xfId="0" applyAlignment="1">
      <alignment/>
    </xf>
    <xf numFmtId="0" fontId="0" fillId="0" borderId="0" xfId="0" applyFont="1" applyFill="1" applyBorder="1" applyAlignment="1">
      <alignment horizontal="left" vertical="top" wrapText="1"/>
    </xf>
    <xf numFmtId="0" fontId="0" fillId="0" borderId="45" xfId="0" applyBorder="1" applyAlignment="1">
      <alignment/>
    </xf>
    <xf numFmtId="0" fontId="42" fillId="0" borderId="0" xfId="0" applyFont="1" applyAlignment="1">
      <alignment wrapText="1"/>
    </xf>
    <xf numFmtId="0" fontId="0" fillId="0" borderId="0" xfId="0" applyAlignment="1">
      <alignment wrapText="1"/>
    </xf>
    <xf numFmtId="0" fontId="0" fillId="0" borderId="51" xfId="0" applyFont="1" applyBorder="1" applyAlignment="1">
      <alignment horizontal="left" vertical="top" wrapText="1"/>
    </xf>
    <xf numFmtId="0" fontId="0" fillId="0" borderId="45" xfId="0" applyBorder="1" applyAlignment="1">
      <alignment vertical="top"/>
    </xf>
    <xf numFmtId="0" fontId="0" fillId="0" borderId="52" xfId="0" applyBorder="1" applyAlignment="1">
      <alignment vertical="top"/>
    </xf>
    <xf numFmtId="0" fontId="0" fillId="0" borderId="37" xfId="0" applyBorder="1" applyAlignment="1">
      <alignment vertical="top"/>
    </xf>
    <xf numFmtId="0" fontId="0" fillId="0" borderId="0" xfId="0" applyAlignment="1">
      <alignment vertical="top"/>
    </xf>
    <xf numFmtId="0" fontId="0" fillId="0" borderId="38" xfId="0" applyBorder="1" applyAlignment="1">
      <alignment vertical="top"/>
    </xf>
    <xf numFmtId="0" fontId="0" fillId="0" borderId="12" xfId="57" applyBorder="1" applyAlignment="1">
      <alignment/>
      <protection/>
    </xf>
    <xf numFmtId="0" fontId="0" fillId="0" borderId="12" xfId="0" applyBorder="1" applyAlignment="1">
      <alignment/>
    </xf>
    <xf numFmtId="0" fontId="0" fillId="0" borderId="11" xfId="57" applyBorder="1" applyAlignment="1">
      <alignment/>
      <protection/>
    </xf>
    <xf numFmtId="0" fontId="0" fillId="0" borderId="13" xfId="0" applyBorder="1" applyAlignment="1">
      <alignment/>
    </xf>
    <xf numFmtId="0" fontId="0" fillId="0" borderId="0" xfId="57" applyFont="1" applyAlignment="1">
      <alignment horizontal="left" wrapText="1"/>
      <protection/>
    </xf>
    <xf numFmtId="0" fontId="0" fillId="0" borderId="0" xfId="57" applyAlignment="1">
      <alignment horizontal="left" wrapText="1"/>
      <protection/>
    </xf>
    <xf numFmtId="0" fontId="0" fillId="0" borderId="35" xfId="0" applyBorder="1" applyAlignment="1">
      <alignment wrapText="1"/>
    </xf>
    <xf numFmtId="0" fontId="33" fillId="8" borderId="11" xfId="57" applyFont="1" applyFill="1" applyBorder="1" applyAlignment="1">
      <alignment horizontal="center" vertical="center"/>
      <protection/>
    </xf>
    <xf numFmtId="0" fontId="33" fillId="8" borderId="13" xfId="57" applyFont="1" applyFill="1" applyBorder="1" applyAlignment="1">
      <alignment horizontal="center" vertical="center"/>
      <protection/>
    </xf>
    <xf numFmtId="0" fontId="42" fillId="8" borderId="11" xfId="57" applyFont="1" applyFill="1" applyBorder="1" applyAlignment="1">
      <alignment horizontal="center"/>
      <protection/>
    </xf>
    <xf numFmtId="0" fontId="42" fillId="8" borderId="13" xfId="57" applyFont="1" applyFill="1" applyBorder="1" applyAlignment="1">
      <alignment horizontal="center"/>
      <protection/>
    </xf>
    <xf numFmtId="0" fontId="0" fillId="0" borderId="53" xfId="57" applyBorder="1" applyAlignment="1">
      <alignment horizontal="left" vertical="top" wrapText="1"/>
      <protection/>
    </xf>
    <xf numFmtId="0" fontId="0" fillId="0" borderId="54" xfId="57" applyBorder="1" applyAlignment="1">
      <alignment horizontal="left" vertical="top" wrapText="1"/>
      <protection/>
    </xf>
    <xf numFmtId="0" fontId="0" fillId="0" borderId="53" xfId="57" applyBorder="1" applyAlignment="1">
      <alignment horizontal="left" wrapText="1"/>
      <protection/>
    </xf>
    <xf numFmtId="0" fontId="0" fillId="0" borderId="54" xfId="57" applyBorder="1" applyAlignment="1">
      <alignment horizontal="left" wrapText="1"/>
      <protection/>
    </xf>
    <xf numFmtId="0" fontId="42" fillId="8" borderId="11" xfId="57" applyFont="1" applyFill="1" applyBorder="1" applyAlignment="1">
      <alignment horizontal="center" wrapText="1"/>
      <protection/>
    </xf>
    <xf numFmtId="0" fontId="0" fillId="25" borderId="45" xfId="57" applyFont="1" applyFill="1" applyBorder="1" applyAlignment="1">
      <alignment horizontal="left" vertical="top" wrapText="1"/>
      <protection/>
    </xf>
    <xf numFmtId="0" fontId="42" fillId="25" borderId="45" xfId="57" applyFont="1" applyFill="1" applyBorder="1" applyAlignment="1">
      <alignment horizontal="left" vertical="top" wrapText="1"/>
      <protection/>
    </xf>
    <xf numFmtId="0" fontId="33" fillId="8" borderId="55" xfId="0" applyFont="1" applyFill="1" applyBorder="1" applyAlignment="1">
      <alignment horizontal="left"/>
    </xf>
    <xf numFmtId="0" fontId="33" fillId="8" borderId="56" xfId="0" applyFont="1" applyFill="1" applyBorder="1" applyAlignment="1">
      <alignment horizontal="left"/>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40" xfId="0" applyBorder="1" applyAlignment="1">
      <alignment horizontal="left" vertical="top" wrapText="1"/>
    </xf>
    <xf numFmtId="0" fontId="33" fillId="8" borderId="27" xfId="0" applyFont="1" applyFill="1" applyBorder="1" applyAlignment="1">
      <alignment horizontal="left"/>
    </xf>
    <xf numFmtId="0" fontId="24" fillId="16" borderId="11" xfId="59" applyFont="1" applyFill="1" applyBorder="1" applyAlignment="1">
      <alignment horizontal="center" vertical="center"/>
      <protection/>
    </xf>
    <xf numFmtId="0" fontId="24" fillId="16" borderId="12" xfId="59" applyFont="1" applyFill="1" applyBorder="1" applyAlignment="1">
      <alignment horizontal="center" vertical="center"/>
      <protection/>
    </xf>
    <xf numFmtId="0" fontId="24" fillId="16" borderId="13" xfId="59" applyFont="1" applyFill="1" applyBorder="1" applyAlignment="1">
      <alignment horizontal="center" vertical="center"/>
      <protection/>
    </xf>
    <xf numFmtId="0" fontId="36" fillId="16" borderId="11" xfId="59" applyFont="1" applyFill="1" applyBorder="1" applyAlignment="1">
      <alignment horizontal="left" vertical="center"/>
      <protection/>
    </xf>
    <xf numFmtId="0" fontId="36" fillId="16" borderId="13" xfId="59" applyFont="1" applyFill="1" applyBorder="1" applyAlignment="1">
      <alignment horizontal="left" vertical="center"/>
      <protection/>
    </xf>
    <xf numFmtId="0" fontId="32" fillId="20" borderId="11" xfId="59" applyFont="1" applyFill="1" applyBorder="1" applyAlignment="1">
      <alignment horizontal="left" wrapText="1"/>
      <protection/>
    </xf>
    <xf numFmtId="0" fontId="32" fillId="20" borderId="13" xfId="59" applyFont="1" applyFill="1" applyBorder="1" applyAlignment="1">
      <alignment horizontal="left" wrapText="1"/>
      <protection/>
    </xf>
    <xf numFmtId="0" fontId="0" fillId="0" borderId="51" xfId="0" applyBorder="1" applyAlignment="1">
      <alignment horizontal="center" wrapText="1"/>
    </xf>
    <xf numFmtId="0" fontId="0" fillId="0" borderId="52" xfId="0" applyBorder="1" applyAlignment="1">
      <alignment horizontal="center" wrapText="1"/>
    </xf>
    <xf numFmtId="0" fontId="0" fillId="0" borderId="59"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31" xfId="0" applyBorder="1" applyAlignment="1">
      <alignment wrapText="1"/>
    </xf>
    <xf numFmtId="0" fontId="41" fillId="22" borderId="11" xfId="58" applyFont="1" applyFill="1" applyBorder="1" applyAlignment="1" applyProtection="1">
      <alignment horizontal="center"/>
      <protection/>
    </xf>
    <xf numFmtId="0" fontId="41" fillId="22" borderId="13" xfId="58" applyFont="1" applyFill="1" applyBorder="1" applyAlignment="1" applyProtection="1">
      <alignment horizontal="center"/>
      <protection/>
    </xf>
    <xf numFmtId="49" fontId="28" fillId="8" borderId="32" xfId="58" applyNumberFormat="1" applyFont="1" applyFill="1" applyBorder="1" applyAlignment="1" applyProtection="1">
      <alignment wrapText="1"/>
      <protection/>
    </xf>
    <xf numFmtId="49" fontId="28" fillId="8" borderId="55" xfId="58" applyNumberFormat="1" applyFont="1" applyFill="1" applyBorder="1" applyAlignment="1" applyProtection="1">
      <alignment wrapText="1"/>
      <protection/>
    </xf>
    <xf numFmtId="49" fontId="28" fillId="8" borderId="31" xfId="58" applyNumberFormat="1" applyFont="1" applyFill="1" applyBorder="1" applyAlignment="1" applyProtection="1">
      <alignment horizontal="left" wrapText="1"/>
      <protection/>
    </xf>
    <xf numFmtId="49" fontId="28" fillId="8" borderId="55" xfId="58" applyNumberFormat="1" applyFont="1" applyFill="1" applyBorder="1" applyAlignment="1" applyProtection="1">
      <alignment horizontal="left" wrapText="1"/>
      <protection/>
    </xf>
    <xf numFmtId="0" fontId="28" fillId="20" borderId="60" xfId="58" applyFont="1" applyFill="1" applyBorder="1" applyAlignment="1" applyProtection="1">
      <alignment horizontal="center" wrapText="1"/>
      <protection/>
    </xf>
    <xf numFmtId="0" fontId="28" fillId="20" borderId="61" xfId="58" applyFont="1" applyFill="1" applyBorder="1" applyAlignment="1" applyProtection="1">
      <alignment horizontal="center" wrapText="1"/>
      <protection/>
    </xf>
    <xf numFmtId="0" fontId="28" fillId="20" borderId="62" xfId="58" applyFont="1" applyFill="1" applyBorder="1" applyAlignment="1" applyProtection="1">
      <alignment horizontal="center" wrapText="1"/>
      <protection/>
    </xf>
    <xf numFmtId="0" fontId="27" fillId="30" borderId="51" xfId="58" applyFont="1" applyFill="1" applyBorder="1" applyAlignment="1" applyProtection="1">
      <alignment horizontal="center" vertical="center" wrapText="1"/>
      <protection/>
    </xf>
    <xf numFmtId="0" fontId="27" fillId="30" borderId="45" xfId="58" applyFont="1" applyFill="1" applyBorder="1" applyAlignment="1" applyProtection="1">
      <alignment horizontal="center" vertical="center" wrapText="1"/>
      <protection/>
    </xf>
    <xf numFmtId="0" fontId="27" fillId="30" borderId="52" xfId="58" applyFont="1" applyFill="1" applyBorder="1" applyAlignment="1" applyProtection="1">
      <alignment horizontal="center" vertical="center" wrapText="1"/>
      <protection/>
    </xf>
    <xf numFmtId="176" fontId="29" fillId="24" borderId="23" xfId="58" applyNumberFormat="1" applyFont="1" applyFill="1" applyBorder="1" applyAlignment="1" applyProtection="1">
      <alignment horizontal="left"/>
      <protection locked="0"/>
    </xf>
    <xf numFmtId="176" fontId="29" fillId="24" borderId="63" xfId="58" applyNumberFormat="1" applyFont="1" applyFill="1" applyBorder="1" applyAlignment="1" applyProtection="1">
      <alignment horizontal="left"/>
      <protection locked="0"/>
    </xf>
    <xf numFmtId="49" fontId="0" fillId="24" borderId="64" xfId="58" applyNumberFormat="1" applyFont="1" applyFill="1" applyBorder="1" applyAlignment="1" applyProtection="1">
      <alignment horizontal="left" wrapText="1"/>
      <protection locked="0"/>
    </xf>
    <xf numFmtId="49" fontId="0" fillId="24" borderId="65" xfId="58" applyNumberFormat="1" applyFont="1" applyFill="1" applyBorder="1" applyAlignment="1" applyProtection="1">
      <alignment horizontal="left" wrapText="1"/>
      <protection locked="0"/>
    </xf>
    <xf numFmtId="49" fontId="28" fillId="8" borderId="18" xfId="58" applyNumberFormat="1" applyFont="1" applyFill="1" applyBorder="1" applyAlignment="1" applyProtection="1">
      <alignment horizontal="left" wrapText="1"/>
      <protection/>
    </xf>
    <xf numFmtId="49" fontId="28" fillId="8" borderId="31" xfId="58" applyNumberFormat="1" applyFont="1" applyFill="1" applyBorder="1" applyAlignment="1" applyProtection="1">
      <alignment wrapText="1"/>
      <protection/>
    </xf>
    <xf numFmtId="49" fontId="28" fillId="8" borderId="18" xfId="58" applyNumberFormat="1" applyFont="1" applyFill="1" applyBorder="1" applyAlignment="1" applyProtection="1">
      <alignment wrapText="1"/>
      <protection/>
    </xf>
    <xf numFmtId="176" fontId="29" fillId="24" borderId="64" xfId="44" applyNumberFormat="1" applyFont="1" applyFill="1" applyBorder="1" applyAlignment="1" applyProtection="1">
      <alignment horizontal="left" wrapText="1"/>
      <protection locked="0"/>
    </xf>
    <xf numFmtId="176" fontId="29" fillId="24" borderId="65" xfId="44" applyNumberFormat="1" applyFont="1" applyFill="1" applyBorder="1" applyAlignment="1" applyProtection="1">
      <alignment horizontal="left" wrapText="1"/>
      <protection locked="0"/>
    </xf>
    <xf numFmtId="0" fontId="28" fillId="20" borderId="60" xfId="58" applyFont="1" applyFill="1" applyBorder="1" applyAlignment="1" applyProtection="1">
      <alignment horizontal="center"/>
      <protection/>
    </xf>
    <xf numFmtId="0" fontId="28" fillId="20" borderId="61" xfId="58" applyFont="1" applyFill="1" applyBorder="1" applyAlignment="1" applyProtection="1">
      <alignment horizontal="center"/>
      <protection/>
    </xf>
    <xf numFmtId="49" fontId="28" fillId="8" borderId="32" xfId="58" applyNumberFormat="1" applyFont="1" applyFill="1" applyBorder="1" applyAlignment="1" applyProtection="1">
      <alignment horizontal="left" wrapText="1"/>
      <protection/>
    </xf>
    <xf numFmtId="49" fontId="28" fillId="8" borderId="31" xfId="58" applyNumberFormat="1" applyFont="1" applyFill="1" applyBorder="1" applyAlignment="1" applyProtection="1">
      <alignment horizontal="left"/>
      <protection/>
    </xf>
    <xf numFmtId="49" fontId="28" fillId="8" borderId="18" xfId="58" applyNumberFormat="1" applyFont="1" applyFill="1" applyBorder="1" applyAlignment="1" applyProtection="1">
      <alignment horizontal="left"/>
      <protection/>
    </xf>
    <xf numFmtId="49" fontId="29" fillId="24" borderId="16" xfId="44" applyNumberFormat="1" applyFont="1" applyFill="1" applyBorder="1" applyAlignment="1" applyProtection="1">
      <alignment horizontal="left" wrapText="1"/>
      <protection locked="0"/>
    </xf>
    <xf numFmtId="49" fontId="29" fillId="24" borderId="63" xfId="44" applyNumberFormat="1" applyFont="1" applyFill="1" applyBorder="1" applyAlignment="1" applyProtection="1">
      <alignment horizontal="left" wrapText="1"/>
      <protection locked="0"/>
    </xf>
    <xf numFmtId="49" fontId="0" fillId="24" borderId="16" xfId="58" applyNumberFormat="1" applyFont="1" applyFill="1" applyBorder="1" applyAlignment="1" applyProtection="1">
      <alignment horizontal="left" wrapText="1"/>
      <protection locked="0"/>
    </xf>
    <xf numFmtId="49" fontId="0" fillId="24" borderId="14" xfId="58" applyNumberFormat="1" applyFont="1" applyFill="1" applyBorder="1" applyAlignment="1" applyProtection="1">
      <alignment horizontal="left" wrapText="1"/>
      <protection locked="0"/>
    </xf>
    <xf numFmtId="49" fontId="29" fillId="24" borderId="15" xfId="58" applyNumberFormat="1" applyFont="1" applyFill="1" applyBorder="1" applyAlignment="1" applyProtection="1">
      <alignment horizontal="left"/>
      <protection locked="0"/>
    </xf>
    <xf numFmtId="49" fontId="29" fillId="24" borderId="22" xfId="58" applyNumberFormat="1" applyFont="1" applyFill="1" applyBorder="1" applyAlignment="1" applyProtection="1">
      <alignment horizontal="left"/>
      <protection locked="0"/>
    </xf>
    <xf numFmtId="4" fontId="29" fillId="24" borderId="16" xfId="58" applyNumberFormat="1" applyFont="1" applyFill="1" applyBorder="1" applyAlignment="1" applyProtection="1">
      <alignment horizontal="left"/>
      <protection locked="0"/>
    </xf>
    <xf numFmtId="4" fontId="29" fillId="24" borderId="23" xfId="58" applyNumberFormat="1" applyFont="1" applyFill="1" applyBorder="1" applyAlignment="1" applyProtection="1">
      <alignment horizontal="left"/>
      <protection locked="0"/>
    </xf>
    <xf numFmtId="49" fontId="29" fillId="24" borderId="66" xfId="58" applyNumberFormat="1" applyFont="1" applyFill="1" applyBorder="1" applyAlignment="1" applyProtection="1">
      <alignment horizontal="left" wrapText="1"/>
      <protection locked="0"/>
    </xf>
    <xf numFmtId="49" fontId="29" fillId="24" borderId="40" xfId="58" applyNumberFormat="1" applyFont="1" applyFill="1" applyBorder="1" applyAlignment="1" applyProtection="1">
      <alignment horizontal="left" wrapText="1"/>
      <protection locked="0"/>
    </xf>
    <xf numFmtId="49" fontId="29" fillId="24" borderId="67" xfId="58" applyNumberFormat="1" applyFont="1" applyFill="1" applyBorder="1" applyAlignment="1" applyProtection="1">
      <alignment horizontal="left" wrapText="1"/>
      <protection locked="0"/>
    </xf>
    <xf numFmtId="0" fontId="29" fillId="24" borderId="16" xfId="58" applyFont="1" applyFill="1" applyBorder="1" applyAlignment="1" applyProtection="1">
      <alignment horizontal="left"/>
      <protection/>
    </xf>
    <xf numFmtId="0" fontId="29" fillId="24" borderId="23" xfId="58" applyFont="1" applyFill="1" applyBorder="1" applyAlignment="1" applyProtection="1">
      <alignment horizontal="left"/>
      <protection/>
    </xf>
    <xf numFmtId="0" fontId="29" fillId="24" borderId="14" xfId="58" applyFont="1" applyFill="1" applyBorder="1" applyAlignment="1" applyProtection="1">
      <alignment horizontal="left"/>
      <protection/>
    </xf>
    <xf numFmtId="49" fontId="28" fillId="8" borderId="15" xfId="58" applyNumberFormat="1" applyFont="1" applyFill="1" applyBorder="1" applyAlignment="1" applyProtection="1">
      <alignment horizontal="left" wrapText="1"/>
      <protection/>
    </xf>
    <xf numFmtId="49" fontId="28" fillId="8" borderId="57" xfId="58" applyNumberFormat="1" applyFont="1" applyFill="1" applyBorder="1" applyAlignment="1" applyProtection="1">
      <alignment horizontal="left" wrapText="1"/>
      <protection/>
    </xf>
    <xf numFmtId="49" fontId="28" fillId="8" borderId="22" xfId="58" applyNumberFormat="1" applyFont="1" applyFill="1" applyBorder="1" applyAlignment="1" applyProtection="1">
      <alignment horizontal="left" wrapText="1"/>
      <protection/>
    </xf>
    <xf numFmtId="0" fontId="29" fillId="0" borderId="15" xfId="58" applyFont="1" applyFill="1" applyBorder="1" applyAlignment="1" applyProtection="1">
      <alignment horizontal="left"/>
      <protection locked="0"/>
    </xf>
    <xf numFmtId="0" fontId="29" fillId="0" borderId="22" xfId="58" applyFont="1" applyFill="1" applyBorder="1" applyAlignment="1" applyProtection="1">
      <alignment horizontal="left"/>
      <protection locked="0"/>
    </xf>
    <xf numFmtId="49" fontId="0" fillId="24" borderId="15" xfId="58" applyNumberFormat="1" applyFont="1" applyFill="1" applyBorder="1" applyAlignment="1" applyProtection="1">
      <alignment horizontal="left" wrapText="1"/>
      <protection locked="0"/>
    </xf>
    <xf numFmtId="49" fontId="0" fillId="24" borderId="22" xfId="58" applyNumberFormat="1" applyFont="1" applyFill="1" applyBorder="1" applyAlignment="1" applyProtection="1">
      <alignment horizontal="left" wrapText="1"/>
      <protection locked="0"/>
    </xf>
    <xf numFmtId="49" fontId="28" fillId="8" borderId="59" xfId="58" applyNumberFormat="1" applyFont="1" applyFill="1" applyBorder="1" applyAlignment="1" applyProtection="1">
      <alignment horizontal="left" wrapText="1"/>
      <protection/>
    </xf>
    <xf numFmtId="49" fontId="28" fillId="8" borderId="27" xfId="58" applyNumberFormat="1" applyFont="1" applyFill="1" applyBorder="1" applyAlignment="1" applyProtection="1">
      <alignment horizontal="left" wrapText="1"/>
      <protection/>
    </xf>
    <xf numFmtId="49" fontId="28" fillId="8" borderId="19" xfId="58" applyNumberFormat="1" applyFont="1" applyFill="1" applyBorder="1" applyAlignment="1" applyProtection="1">
      <alignment horizontal="left" wrapText="1"/>
      <protection/>
    </xf>
    <xf numFmtId="0" fontId="41" fillId="22" borderId="11" xfId="58" applyFont="1" applyFill="1" applyBorder="1" applyAlignment="1" applyProtection="1">
      <alignment horizontal="center" wrapText="1"/>
      <protection/>
    </xf>
    <xf numFmtId="0" fontId="41" fillId="22" borderId="13" xfId="58" applyFont="1" applyFill="1" applyBorder="1" applyAlignment="1" applyProtection="1">
      <alignment horizontal="center" wrapText="1"/>
      <protection/>
    </xf>
    <xf numFmtId="0" fontId="28" fillId="0" borderId="53" xfId="58" applyFont="1" applyFill="1" applyBorder="1" applyAlignment="1" applyProtection="1">
      <alignment horizontal="center"/>
      <protection/>
    </xf>
    <xf numFmtId="0" fontId="28" fillId="0" borderId="68" xfId="58" applyFont="1" applyFill="1" applyBorder="1" applyAlignment="1" applyProtection="1">
      <alignment horizontal="center"/>
      <protection/>
    </xf>
    <xf numFmtId="0" fontId="28" fillId="0" borderId="54" xfId="58" applyFont="1" applyFill="1" applyBorder="1" applyAlignment="1" applyProtection="1">
      <alignment horizontal="center"/>
      <protection/>
    </xf>
    <xf numFmtId="0" fontId="29" fillId="0" borderId="37" xfId="58" applyFont="1" applyFill="1" applyBorder="1" applyAlignment="1" applyProtection="1">
      <alignment horizontal="center"/>
      <protection/>
    </xf>
    <xf numFmtId="0" fontId="29" fillId="0" borderId="0" xfId="58" applyFont="1" applyFill="1" applyBorder="1" applyAlignment="1" applyProtection="1">
      <alignment horizontal="center"/>
      <protection/>
    </xf>
    <xf numFmtId="0" fontId="29" fillId="0" borderId="34" xfId="58" applyFont="1" applyFill="1" applyBorder="1" applyAlignment="1" applyProtection="1">
      <alignment horizontal="center"/>
      <protection/>
    </xf>
    <xf numFmtId="0" fontId="29" fillId="0" borderId="35" xfId="58" applyFont="1" applyFill="1" applyBorder="1" applyAlignment="1" applyProtection="1">
      <alignment horizontal="center"/>
      <protection/>
    </xf>
    <xf numFmtId="49" fontId="29" fillId="24" borderId="16" xfId="58" applyNumberFormat="1" applyFont="1" applyFill="1" applyBorder="1" applyAlignment="1" applyProtection="1">
      <alignment horizontal="left"/>
      <protection locked="0"/>
    </xf>
    <xf numFmtId="49" fontId="29" fillId="24" borderId="23" xfId="58" applyNumberFormat="1" applyFont="1" applyFill="1" applyBorder="1" applyAlignment="1" applyProtection="1">
      <alignment horizontal="left"/>
      <protection locked="0"/>
    </xf>
    <xf numFmtId="0" fontId="29" fillId="24" borderId="31" xfId="58" applyFont="1" applyFill="1" applyBorder="1" applyAlignment="1" applyProtection="1">
      <alignment horizontal="center" wrapText="1"/>
      <protection/>
    </xf>
    <xf numFmtId="0" fontId="29" fillId="24" borderId="32" xfId="58" applyFont="1" applyFill="1" applyBorder="1" applyAlignment="1" applyProtection="1">
      <alignment horizontal="center" wrapText="1"/>
      <protection/>
    </xf>
    <xf numFmtId="0" fontId="29" fillId="24" borderId="18" xfId="58" applyFont="1" applyFill="1" applyBorder="1" applyAlignment="1" applyProtection="1">
      <alignment horizontal="center" wrapText="1"/>
      <protection/>
    </xf>
    <xf numFmtId="0" fontId="29" fillId="24" borderId="16" xfId="58" applyFont="1" applyFill="1" applyBorder="1" applyAlignment="1" applyProtection="1">
      <alignment horizontal="center" wrapText="1"/>
      <protection/>
    </xf>
    <xf numFmtId="0" fontId="29" fillId="24" borderId="23" xfId="58" applyFont="1" applyFill="1" applyBorder="1" applyAlignment="1" applyProtection="1">
      <alignment horizontal="center" wrapText="1"/>
      <protection/>
    </xf>
    <xf numFmtId="0" fontId="29" fillId="24" borderId="14" xfId="58" applyFont="1" applyFill="1" applyBorder="1" applyAlignment="1" applyProtection="1">
      <alignment horizontal="center" wrapText="1"/>
      <protection/>
    </xf>
    <xf numFmtId="49" fontId="29" fillId="0" borderId="64" xfId="58" applyNumberFormat="1" applyFont="1" applyFill="1" applyBorder="1" applyAlignment="1" applyProtection="1">
      <alignment horizontal="left"/>
      <protection locked="0"/>
    </xf>
    <xf numFmtId="49" fontId="29" fillId="0" borderId="42" xfId="58" applyNumberFormat="1" applyFont="1" applyFill="1" applyBorder="1" applyAlignment="1" applyProtection="1">
      <alignment horizontal="left"/>
      <protection locked="0"/>
    </xf>
    <xf numFmtId="0" fontId="27" fillId="30" borderId="11" xfId="58" applyFont="1" applyFill="1" applyBorder="1" applyAlignment="1" applyProtection="1">
      <alignment horizontal="center" vertical="center" wrapText="1"/>
      <protection/>
    </xf>
    <xf numFmtId="0" fontId="27" fillId="30" borderId="12" xfId="58" applyFont="1" applyFill="1" applyBorder="1" applyAlignment="1" applyProtection="1">
      <alignment horizontal="center" vertical="center" wrapText="1"/>
      <protection/>
    </xf>
    <xf numFmtId="49" fontId="28" fillId="8" borderId="59" xfId="58" applyNumberFormat="1" applyFont="1" applyFill="1" applyBorder="1" applyAlignment="1" applyProtection="1">
      <alignment horizontal="left" vertical="top" wrapText="1"/>
      <protection/>
    </xf>
    <xf numFmtId="49" fontId="28" fillId="8" borderId="50" xfId="58" applyNumberFormat="1" applyFont="1" applyFill="1" applyBorder="1" applyAlignment="1" applyProtection="1">
      <alignment horizontal="left" vertical="top" wrapText="1"/>
      <protection/>
    </xf>
    <xf numFmtId="0" fontId="27" fillId="30" borderId="31" xfId="58" applyFont="1" applyFill="1" applyBorder="1" applyAlignment="1" applyProtection="1">
      <alignment horizontal="center" vertical="center" wrapText="1"/>
      <protection/>
    </xf>
    <xf numFmtId="0" fontId="27" fillId="30" borderId="32" xfId="58" applyFont="1" applyFill="1" applyBorder="1" applyAlignment="1" applyProtection="1">
      <alignment horizontal="center" vertical="center" wrapText="1"/>
      <protection/>
    </xf>
    <xf numFmtId="0" fontId="27" fillId="30" borderId="18" xfId="58" applyFont="1" applyFill="1" applyBorder="1" applyAlignment="1" applyProtection="1">
      <alignment horizontal="center" vertical="center" wrapText="1"/>
      <protection/>
    </xf>
    <xf numFmtId="49" fontId="0" fillId="24" borderId="63" xfId="58" applyNumberFormat="1" applyFont="1" applyFill="1" applyBorder="1" applyAlignment="1" applyProtection="1">
      <alignment horizontal="left" wrapText="1"/>
      <protection locked="0"/>
    </xf>
    <xf numFmtId="180" fontId="29" fillId="24" borderId="69" xfId="58" applyNumberFormat="1" applyFont="1" applyFill="1" applyBorder="1" applyAlignment="1" applyProtection="1">
      <alignment horizontal="left" wrapText="1"/>
      <protection locked="0"/>
    </xf>
    <xf numFmtId="49" fontId="0" fillId="24" borderId="23" xfId="58" applyNumberFormat="1" applyFont="1" applyFill="1" applyBorder="1" applyAlignment="1" applyProtection="1">
      <alignment horizontal="left" wrapText="1"/>
      <protection locked="0"/>
    </xf>
    <xf numFmtId="0" fontId="29" fillId="24" borderId="16" xfId="58" applyFont="1" applyFill="1" applyBorder="1" applyAlignment="1" applyProtection="1">
      <alignment horizontal="left"/>
      <protection locked="0"/>
    </xf>
    <xf numFmtId="0" fontId="29" fillId="24" borderId="14" xfId="58" applyFont="1" applyFill="1" applyBorder="1" applyAlignment="1" applyProtection="1">
      <alignment horizontal="left"/>
      <protection locked="0"/>
    </xf>
    <xf numFmtId="49" fontId="28" fillId="8" borderId="62" xfId="58" applyNumberFormat="1" applyFont="1" applyFill="1" applyBorder="1" applyAlignment="1" applyProtection="1">
      <alignment horizontal="left" wrapText="1"/>
      <protection/>
    </xf>
    <xf numFmtId="49" fontId="28" fillId="8" borderId="61" xfId="58" applyNumberFormat="1" applyFont="1" applyFill="1" applyBorder="1" applyAlignment="1" applyProtection="1">
      <alignment horizontal="left" wrapText="1"/>
      <protection/>
    </xf>
    <xf numFmtId="49" fontId="29" fillId="24" borderId="64" xfId="58" applyNumberFormat="1" applyFont="1" applyFill="1" applyBorder="1" applyAlignment="1" applyProtection="1">
      <alignment horizontal="left" wrapText="1"/>
      <protection locked="0"/>
    </xf>
    <xf numFmtId="49" fontId="29" fillId="24" borderId="65" xfId="58" applyNumberFormat="1" applyFont="1" applyFill="1" applyBorder="1" applyAlignment="1" applyProtection="1">
      <alignment horizontal="left" wrapText="1"/>
      <protection locked="0"/>
    </xf>
    <xf numFmtId="0" fontId="29" fillId="0" borderId="45" xfId="58" applyFont="1" applyFill="1" applyBorder="1" applyAlignment="1" applyProtection="1">
      <alignment horizontal="center" wrapText="1"/>
      <protection/>
    </xf>
    <xf numFmtId="7" fontId="29" fillId="0" borderId="70" xfId="44" applyNumberFormat="1" applyFont="1" applyFill="1" applyBorder="1" applyAlignment="1" applyProtection="1">
      <alignment horizontal="left" wrapText="1"/>
      <protection locked="0"/>
    </xf>
    <xf numFmtId="7" fontId="29" fillId="0" borderId="30" xfId="44" applyNumberFormat="1" applyFont="1" applyFill="1" applyBorder="1" applyAlignment="1" applyProtection="1">
      <alignment horizontal="left" wrapText="1"/>
      <protection locked="0"/>
    </xf>
    <xf numFmtId="176" fontId="29" fillId="0" borderId="70" xfId="58" applyNumberFormat="1" applyFont="1" applyFill="1" applyBorder="1" applyAlignment="1" applyProtection="1">
      <alignment horizontal="left"/>
      <protection locked="0"/>
    </xf>
    <xf numFmtId="176" fontId="29" fillId="0" borderId="30" xfId="58" applyNumberFormat="1" applyFont="1" applyFill="1" applyBorder="1" applyAlignment="1" applyProtection="1">
      <alignment horizontal="left"/>
      <protection locked="0"/>
    </xf>
    <xf numFmtId="181" fontId="0" fillId="0" borderId="22" xfId="58" applyNumberFormat="1" applyFont="1" applyFill="1" applyBorder="1" applyAlignment="1" applyProtection="1">
      <alignment horizontal="left" wrapText="1"/>
      <protection locked="0"/>
    </xf>
    <xf numFmtId="49" fontId="29" fillId="24" borderId="42" xfId="58" applyNumberFormat="1" applyFont="1" applyFill="1" applyBorder="1" applyAlignment="1" applyProtection="1">
      <alignment horizontal="left" wrapText="1"/>
      <protection locked="0"/>
    </xf>
    <xf numFmtId="0" fontId="29" fillId="24" borderId="11" xfId="58" applyFont="1" applyFill="1" applyBorder="1" applyAlignment="1" applyProtection="1">
      <alignment horizontal="left"/>
      <protection/>
    </xf>
    <xf numFmtId="0" fontId="29" fillId="24" borderId="12" xfId="58" applyFont="1" applyFill="1" applyBorder="1" applyAlignment="1" applyProtection="1">
      <alignment horizontal="left"/>
      <protection/>
    </xf>
    <xf numFmtId="0" fontId="29" fillId="24" borderId="13" xfId="58" applyFont="1" applyFill="1" applyBorder="1" applyAlignment="1" applyProtection="1">
      <alignment horizontal="left"/>
      <protection/>
    </xf>
    <xf numFmtId="0" fontId="0" fillId="0" borderId="15" xfId="0" applyBorder="1" applyAlignment="1">
      <alignment horizontal="left"/>
    </xf>
    <xf numFmtId="0" fontId="0" fillId="0" borderId="22" xfId="0" applyBorder="1" applyAlignment="1">
      <alignment horizontal="left"/>
    </xf>
    <xf numFmtId="49" fontId="29" fillId="24" borderId="16" xfId="58" applyNumberFormat="1" applyFont="1" applyFill="1" applyBorder="1" applyAlignment="1" applyProtection="1">
      <alignment horizontal="left" wrapText="1"/>
      <protection locked="0"/>
    </xf>
    <xf numFmtId="49" fontId="29" fillId="24" borderId="14" xfId="58" applyNumberFormat="1" applyFont="1" applyFill="1" applyBorder="1" applyAlignment="1" applyProtection="1">
      <alignment horizontal="left" wrapText="1"/>
      <protection locked="0"/>
    </xf>
    <xf numFmtId="0" fontId="0" fillId="0" borderId="53" xfId="58" applyFont="1" applyFill="1" applyBorder="1" applyAlignment="1" applyProtection="1">
      <alignment horizontal="center"/>
      <protection/>
    </xf>
    <xf numFmtId="0" fontId="0" fillId="0" borderId="68" xfId="58" applyFont="1" applyFill="1" applyBorder="1" applyAlignment="1" applyProtection="1">
      <alignment horizontal="center"/>
      <protection/>
    </xf>
    <xf numFmtId="0" fontId="0" fillId="0" borderId="54" xfId="58" applyFont="1" applyFill="1" applyBorder="1" applyAlignment="1" applyProtection="1">
      <alignment horizontal="center"/>
      <protection/>
    </xf>
    <xf numFmtId="0" fontId="35" fillId="31" borderId="11" xfId="58" applyFont="1" applyFill="1" applyBorder="1" applyAlignment="1" applyProtection="1">
      <alignment horizontal="center" wrapText="1"/>
      <protection/>
    </xf>
    <xf numFmtId="0" fontId="35" fillId="31" borderId="12" xfId="58" applyFont="1" applyFill="1" applyBorder="1" applyAlignment="1" applyProtection="1">
      <alignment horizontal="center" wrapText="1"/>
      <protection/>
    </xf>
    <xf numFmtId="0" fontId="35" fillId="31" borderId="13" xfId="58" applyFont="1" applyFill="1" applyBorder="1" applyAlignment="1" applyProtection="1">
      <alignment horizontal="center" wrapText="1"/>
      <protection/>
    </xf>
    <xf numFmtId="0" fontId="27" fillId="30" borderId="71" xfId="58" applyFont="1" applyFill="1" applyBorder="1" applyAlignment="1" applyProtection="1">
      <alignment horizontal="center" vertical="center" wrapText="1"/>
      <protection/>
    </xf>
    <xf numFmtId="0" fontId="27" fillId="30" borderId="72" xfId="58" applyFont="1" applyFill="1" applyBorder="1" applyAlignment="1" applyProtection="1">
      <alignment horizontal="center" vertical="center" wrapText="1"/>
      <protection/>
    </xf>
    <xf numFmtId="0" fontId="27" fillId="30" borderId="73" xfId="58" applyFont="1" applyFill="1" applyBorder="1" applyAlignment="1" applyProtection="1">
      <alignment horizontal="center" vertical="center" wrapText="1"/>
      <protection/>
    </xf>
    <xf numFmtId="0" fontId="27" fillId="30" borderId="11" xfId="58" applyFont="1" applyFill="1" applyBorder="1" applyAlignment="1" applyProtection="1">
      <alignment horizontal="center" vertical="center"/>
      <protection/>
    </xf>
    <xf numFmtId="0" fontId="27" fillId="30" borderId="12" xfId="58" applyFont="1" applyFill="1" applyBorder="1" applyAlignment="1" applyProtection="1">
      <alignment horizontal="center" vertical="center"/>
      <protection/>
    </xf>
    <xf numFmtId="0" fontId="27" fillId="30" borderId="13" xfId="58" applyFont="1" applyFill="1" applyBorder="1" applyAlignment="1" applyProtection="1">
      <alignment horizontal="center" vertical="center"/>
      <protection/>
    </xf>
    <xf numFmtId="49" fontId="29" fillId="24" borderId="14" xfId="58" applyNumberFormat="1" applyFont="1" applyFill="1" applyBorder="1" applyAlignment="1" applyProtection="1">
      <alignment horizontal="left"/>
      <protection locked="0"/>
    </xf>
    <xf numFmtId="49" fontId="29" fillId="24" borderId="43" xfId="58" applyNumberFormat="1" applyFont="1" applyFill="1" applyBorder="1" applyAlignment="1" applyProtection="1">
      <alignment horizontal="left" wrapText="1"/>
      <protection locked="0"/>
    </xf>
    <xf numFmtId="49" fontId="29" fillId="24" borderId="74" xfId="58" applyNumberFormat="1" applyFont="1" applyFill="1" applyBorder="1" applyAlignment="1" applyProtection="1">
      <alignment horizontal="left" wrapText="1"/>
      <protection locked="0"/>
    </xf>
    <xf numFmtId="49" fontId="29" fillId="24" borderId="44" xfId="58" applyNumberFormat="1" applyFont="1" applyFill="1" applyBorder="1" applyAlignment="1" applyProtection="1">
      <alignment horizontal="left" wrapText="1"/>
      <protection locked="0"/>
    </xf>
    <xf numFmtId="49" fontId="29" fillId="24" borderId="37" xfId="58" applyNumberFormat="1" applyFont="1" applyFill="1" applyBorder="1" applyAlignment="1" applyProtection="1">
      <alignment horizontal="left" wrapText="1"/>
      <protection locked="0"/>
    </xf>
    <xf numFmtId="49" fontId="29" fillId="24" borderId="0" xfId="58" applyNumberFormat="1" applyFont="1" applyFill="1" applyBorder="1" applyAlignment="1" applyProtection="1">
      <alignment horizontal="left" wrapText="1"/>
      <protection locked="0"/>
    </xf>
    <xf numFmtId="49" fontId="29" fillId="24" borderId="38" xfId="58" applyNumberFormat="1" applyFont="1" applyFill="1" applyBorder="1" applyAlignment="1" applyProtection="1">
      <alignment horizontal="left" wrapText="1"/>
      <protection locked="0"/>
    </xf>
    <xf numFmtId="49" fontId="29" fillId="24" borderId="75" xfId="58" applyNumberFormat="1" applyFont="1" applyFill="1" applyBorder="1" applyAlignment="1" applyProtection="1">
      <alignment horizontal="left" wrapText="1"/>
      <protection locked="0"/>
    </xf>
    <xf numFmtId="49" fontId="29" fillId="24" borderId="36" xfId="58" applyNumberFormat="1" applyFont="1" applyFill="1" applyBorder="1" applyAlignment="1" applyProtection="1">
      <alignment horizontal="left" wrapText="1"/>
      <protection locked="0"/>
    </xf>
    <xf numFmtId="49" fontId="29" fillId="24" borderId="76" xfId="58" applyNumberFormat="1" applyFont="1" applyFill="1" applyBorder="1" applyAlignment="1" applyProtection="1">
      <alignment horizontal="left" wrapText="1"/>
      <protection locked="0"/>
    </xf>
    <xf numFmtId="49" fontId="28" fillId="8" borderId="59" xfId="58" applyNumberFormat="1" applyFont="1" applyFill="1" applyBorder="1" applyAlignment="1" applyProtection="1">
      <alignment horizontal="left"/>
      <protection/>
    </xf>
    <xf numFmtId="49" fontId="28" fillId="8" borderId="27" xfId="58" applyNumberFormat="1" applyFont="1" applyFill="1" applyBorder="1" applyAlignment="1" applyProtection="1">
      <alignment horizontal="left"/>
      <protection/>
    </xf>
    <xf numFmtId="49" fontId="28" fillId="8" borderId="19" xfId="58" applyNumberFormat="1" applyFont="1" applyFill="1" applyBorder="1" applyAlignment="1" applyProtection="1">
      <alignment horizontal="left"/>
      <protection/>
    </xf>
    <xf numFmtId="2" fontId="29" fillId="24" borderId="43" xfId="58" applyNumberFormat="1" applyFont="1" applyFill="1" applyBorder="1" applyAlignment="1" applyProtection="1">
      <alignment horizontal="left" wrapText="1"/>
      <protection locked="0"/>
    </xf>
    <xf numFmtId="2" fontId="29" fillId="24" borderId="44" xfId="58" applyNumberFormat="1" applyFont="1" applyFill="1" applyBorder="1" applyAlignment="1" applyProtection="1">
      <alignment horizontal="left" wrapText="1"/>
      <protection locked="0"/>
    </xf>
    <xf numFmtId="2" fontId="29" fillId="24" borderId="34" xfId="58" applyNumberFormat="1" applyFont="1" applyFill="1" applyBorder="1" applyAlignment="1" applyProtection="1">
      <alignment horizontal="left" wrapText="1"/>
      <protection locked="0"/>
    </xf>
    <xf numFmtId="2" fontId="29" fillId="24" borderId="39" xfId="58" applyNumberFormat="1" applyFont="1" applyFill="1" applyBorder="1" applyAlignment="1" applyProtection="1">
      <alignment horizontal="left" wrapText="1"/>
      <protection locked="0"/>
    </xf>
    <xf numFmtId="0" fontId="29" fillId="24" borderId="15" xfId="58" applyFont="1" applyFill="1" applyBorder="1" applyAlignment="1" applyProtection="1">
      <alignment horizontal="left" wrapText="1"/>
      <protection locked="0"/>
    </xf>
    <xf numFmtId="0" fontId="29" fillId="24" borderId="22" xfId="58" applyFont="1" applyFill="1" applyBorder="1" applyAlignment="1" applyProtection="1">
      <alignment horizontal="left" wrapText="1"/>
      <protection locked="0"/>
    </xf>
    <xf numFmtId="0" fontId="29" fillId="24" borderId="10" xfId="58" applyFont="1" applyFill="1" applyBorder="1" applyAlignment="1" applyProtection="1">
      <alignment horizontal="left" wrapText="1"/>
      <protection locked="0"/>
    </xf>
    <xf numFmtId="0" fontId="1" fillId="0" borderId="0" xfId="0" applyFont="1" applyAlignment="1">
      <alignment horizontal="center"/>
    </xf>
    <xf numFmtId="0" fontId="64" fillId="0" borderId="74" xfId="0" applyFont="1" applyFill="1" applyBorder="1" applyAlignment="1">
      <alignment horizontal="center" vertical="center"/>
    </xf>
    <xf numFmtId="0" fontId="0" fillId="25" borderId="36" xfId="0" applyFont="1" applyFill="1" applyBorder="1" applyAlignment="1" applyProtection="1">
      <alignment horizontal="center"/>
      <protection locked="0"/>
    </xf>
    <xf numFmtId="0" fontId="0" fillId="0" borderId="40" xfId="0" applyBorder="1" applyAlignment="1" applyProtection="1">
      <alignment horizontal="center"/>
      <protection locked="0"/>
    </xf>
    <xf numFmtId="0" fontId="65" fillId="32" borderId="0" xfId="0" applyFont="1" applyFill="1" applyAlignment="1">
      <alignment horizontal="center"/>
    </xf>
    <xf numFmtId="0" fontId="66" fillId="32" borderId="0" xfId="0" applyFont="1" applyFill="1" applyAlignment="1">
      <alignment horizontal="left" wrapText="1"/>
    </xf>
    <xf numFmtId="0" fontId="67" fillId="33" borderId="77" xfId="0" applyFont="1" applyFill="1" applyBorder="1" applyAlignment="1">
      <alignment horizontal="right" vertical="center"/>
    </xf>
    <xf numFmtId="0" fontId="67" fillId="33" borderId="78" xfId="0" applyFont="1" applyFill="1" applyBorder="1" applyAlignment="1">
      <alignment horizontal="right" vertical="center"/>
    </xf>
    <xf numFmtId="0" fontId="67" fillId="33" borderId="79" xfId="0" applyFont="1" applyFill="1" applyBorder="1" applyAlignment="1">
      <alignment horizontal="right" vertical="center"/>
    </xf>
    <xf numFmtId="0" fontId="67" fillId="33" borderId="80" xfId="0" applyFont="1" applyFill="1" applyBorder="1" applyAlignment="1">
      <alignment horizontal="right" vertical="center"/>
    </xf>
    <xf numFmtId="0" fontId="67" fillId="33" borderId="0" xfId="0" applyFont="1" applyFill="1" applyBorder="1" applyAlignment="1">
      <alignment horizontal="right" vertical="center"/>
    </xf>
    <xf numFmtId="0" fontId="67" fillId="33" borderId="81" xfId="0" applyFont="1" applyFill="1" applyBorder="1" applyAlignment="1">
      <alignment horizontal="right" vertical="center"/>
    </xf>
    <xf numFmtId="4" fontId="68" fillId="34" borderId="82" xfId="0" applyNumberFormat="1" applyFont="1" applyFill="1" applyBorder="1" applyAlignment="1">
      <alignment horizontal="center" vertical="center"/>
    </xf>
    <xf numFmtId="4" fontId="68" fillId="34" borderId="83" xfId="0" applyNumberFormat="1" applyFont="1" applyFill="1" applyBorder="1" applyAlignment="1">
      <alignment horizontal="center" vertical="center"/>
    </xf>
    <xf numFmtId="49" fontId="29" fillId="24" borderId="15" xfId="58" applyNumberFormat="1" applyFont="1" applyFill="1" applyBorder="1" applyAlignment="1" applyProtection="1">
      <alignment horizontal="center" vertical="center" wrapText="1"/>
      <protection locked="0"/>
    </xf>
    <xf numFmtId="49" fontId="29" fillId="24" borderId="22" xfId="58" applyNumberFormat="1" applyFont="1" applyFill="1" applyBorder="1" applyAlignment="1" applyProtection="1">
      <alignment horizontal="center" vertical="center" wrapText="1"/>
      <protection locked="0"/>
    </xf>
    <xf numFmtId="49" fontId="29" fillId="24" borderId="10" xfId="58" applyNumberFormat="1" applyFont="1" applyFill="1" applyBorder="1" applyAlignment="1" applyProtection="1">
      <alignment horizontal="center" vertical="center" wrapText="1"/>
      <protection locked="0"/>
    </xf>
    <xf numFmtId="49" fontId="29" fillId="24" borderId="21" xfId="58" applyNumberFormat="1" applyFont="1" applyFill="1" applyBorder="1" applyAlignment="1" applyProtection="1">
      <alignment horizontal="center" vertical="center" wrapText="1"/>
      <protection locked="0"/>
    </xf>
    <xf numFmtId="49" fontId="29" fillId="24" borderId="84" xfId="58" applyNumberFormat="1" applyFont="1" applyFill="1" applyBorder="1" applyAlignment="1" applyProtection="1">
      <alignment horizontal="center" vertical="center" wrapText="1"/>
      <protection locked="0"/>
    </xf>
    <xf numFmtId="49" fontId="29" fillId="24" borderId="16" xfId="58" applyNumberFormat="1" applyFont="1" applyFill="1" applyBorder="1" applyAlignment="1" applyProtection="1">
      <alignment horizontal="center" vertical="center" wrapText="1"/>
      <protection locked="0"/>
    </xf>
    <xf numFmtId="49" fontId="29" fillId="24" borderId="23" xfId="58" applyNumberFormat="1" applyFont="1" applyFill="1" applyBorder="1" applyAlignment="1" applyProtection="1">
      <alignment horizontal="center" vertical="center" wrapText="1"/>
      <protection locked="0"/>
    </xf>
    <xf numFmtId="49" fontId="29" fillId="24" borderId="14" xfId="58" applyNumberFormat="1" applyFont="1" applyFill="1" applyBorder="1" applyAlignment="1" applyProtection="1">
      <alignment horizontal="center" vertical="center" wrapText="1"/>
      <protection locked="0"/>
    </xf>
    <xf numFmtId="0" fontId="33" fillId="8" borderId="11" xfId="0" applyFont="1" applyFill="1" applyBorder="1" applyAlignment="1">
      <alignment horizontal="center" vertical="center"/>
    </xf>
    <xf numFmtId="0" fontId="33" fillId="8" borderId="12" xfId="0" applyFont="1" applyFill="1" applyBorder="1" applyAlignment="1">
      <alignment horizontal="center" vertical="center"/>
    </xf>
    <xf numFmtId="0" fontId="33" fillId="8" borderId="13" xfId="0" applyFont="1" applyFill="1" applyBorder="1" applyAlignment="1">
      <alignment horizontal="center" vertical="center"/>
    </xf>
    <xf numFmtId="0" fontId="0" fillId="0" borderId="84" xfId="0" applyFont="1" applyBorder="1" applyAlignment="1">
      <alignment horizontal="left" vertical="center" wrapText="1"/>
    </xf>
    <xf numFmtId="0" fontId="0" fillId="0" borderId="20" xfId="0" applyFont="1" applyBorder="1" applyAlignment="1">
      <alignment horizontal="left" vertical="center" wrapText="1"/>
    </xf>
    <xf numFmtId="0" fontId="33" fillId="8" borderId="11" xfId="0" applyFont="1" applyFill="1" applyBorder="1" applyAlignment="1">
      <alignment horizontal="center" vertical="center" wrapText="1"/>
    </xf>
    <xf numFmtId="0" fontId="33" fillId="8" borderId="12" xfId="0" applyFont="1" applyFill="1" applyBorder="1" applyAlignment="1">
      <alignment horizontal="center" vertical="center" wrapText="1"/>
    </xf>
    <xf numFmtId="0" fontId="33" fillId="8" borderId="13" xfId="0" applyFont="1" applyFill="1" applyBorder="1" applyAlignment="1">
      <alignment horizontal="center" vertical="center" wrapText="1"/>
    </xf>
    <xf numFmtId="49" fontId="29" fillId="24" borderId="31" xfId="58" applyNumberFormat="1" applyFont="1" applyFill="1" applyBorder="1" applyAlignment="1" applyProtection="1">
      <alignment horizontal="center" vertical="center" wrapText="1"/>
      <protection locked="0"/>
    </xf>
    <xf numFmtId="49" fontId="29" fillId="24" borderId="32" xfId="58" applyNumberFormat="1" applyFont="1" applyFill="1" applyBorder="1" applyAlignment="1" applyProtection="1">
      <alignment horizontal="center" vertical="center" wrapText="1"/>
      <protection locked="0"/>
    </xf>
    <xf numFmtId="49" fontId="29" fillId="24" borderId="18" xfId="58" applyNumberFormat="1" applyFont="1" applyFill="1" applyBorder="1" applyAlignment="1" applyProtection="1">
      <alignment horizontal="center" vertical="center" wrapText="1"/>
      <protection locked="0"/>
    </xf>
    <xf numFmtId="0" fontId="42" fillId="8" borderId="51" xfId="0" applyFont="1" applyFill="1" applyBorder="1" applyAlignment="1">
      <alignment horizontal="center" vertical="center" wrapText="1"/>
    </xf>
    <xf numFmtId="0" fontId="42" fillId="8" borderId="45" xfId="0" applyFont="1" applyFill="1" applyBorder="1" applyAlignment="1">
      <alignment horizontal="center" vertical="center" wrapText="1"/>
    </xf>
    <xf numFmtId="0" fontId="42" fillId="8" borderId="52" xfId="0" applyFont="1" applyFill="1" applyBorder="1" applyAlignment="1">
      <alignment horizontal="center" vertical="center" wrapText="1"/>
    </xf>
    <xf numFmtId="0" fontId="48" fillId="0" borderId="31" xfId="0" applyFont="1" applyBorder="1" applyAlignment="1">
      <alignment horizontal="left" vertical="center" wrapText="1"/>
    </xf>
    <xf numFmtId="0" fontId="48" fillId="0" borderId="32" xfId="0" applyFont="1" applyBorder="1" applyAlignment="1">
      <alignment horizontal="left" vertical="center" wrapText="1"/>
    </xf>
    <xf numFmtId="0" fontId="48" fillId="0" borderId="55" xfId="0" applyFont="1" applyBorder="1" applyAlignment="1">
      <alignment horizontal="left" vertical="center" wrapText="1"/>
    </xf>
    <xf numFmtId="0" fontId="48" fillId="0" borderId="15" xfId="0" applyFont="1" applyBorder="1" applyAlignment="1">
      <alignment horizontal="left" vertical="center" wrapText="1"/>
    </xf>
    <xf numFmtId="0" fontId="48" fillId="0" borderId="22" xfId="0" applyFont="1" applyBorder="1" applyAlignment="1">
      <alignment horizontal="left" vertical="center" wrapText="1"/>
    </xf>
    <xf numFmtId="0" fontId="48" fillId="0" borderId="57" xfId="0" applyFont="1" applyBorder="1" applyAlignment="1">
      <alignment horizontal="left" vertical="center" wrapText="1"/>
    </xf>
    <xf numFmtId="0" fontId="48" fillId="0" borderId="16" xfId="0" applyFont="1" applyBorder="1" applyAlignment="1">
      <alignment horizontal="left" vertical="center" wrapText="1"/>
    </xf>
    <xf numFmtId="0" fontId="48" fillId="0" borderId="23" xfId="0" applyFont="1" applyBorder="1" applyAlignment="1">
      <alignment horizontal="left" vertical="center" wrapText="1"/>
    </xf>
    <xf numFmtId="0" fontId="48" fillId="0" borderId="63" xfId="0" applyFont="1" applyBorder="1" applyAlignment="1">
      <alignment horizontal="left" vertical="center" wrapText="1"/>
    </xf>
    <xf numFmtId="2" fontId="29" fillId="35" borderId="11" xfId="58" applyNumberFormat="1" applyFont="1" applyFill="1" applyBorder="1" applyAlignment="1" applyProtection="1">
      <alignment horizontal="center" vertical="center" wrapText="1"/>
      <protection locked="0"/>
    </xf>
    <xf numFmtId="2" fontId="29" fillId="35" borderId="12" xfId="58" applyNumberFormat="1" applyFont="1" applyFill="1" applyBorder="1" applyAlignment="1" applyProtection="1">
      <alignment horizontal="center" vertical="center" wrapText="1"/>
      <protection locked="0"/>
    </xf>
    <xf numFmtId="2" fontId="29" fillId="35" borderId="13" xfId="58" applyNumberFormat="1" applyFont="1" applyFill="1" applyBorder="1" applyAlignment="1" applyProtection="1">
      <alignment horizontal="center" vertical="center" wrapText="1"/>
      <protection locked="0"/>
    </xf>
    <xf numFmtId="0" fontId="0" fillId="0" borderId="35" xfId="0" applyBorder="1" applyAlignment="1">
      <alignment/>
    </xf>
    <xf numFmtId="0" fontId="0" fillId="0" borderId="0" xfId="0" applyFont="1" applyBorder="1" applyAlignment="1">
      <alignment horizontal="center" vertical="center"/>
    </xf>
    <xf numFmtId="0" fontId="51" fillId="0" borderId="45" xfId="53" applyFont="1" applyBorder="1" applyAlignment="1" applyProtection="1">
      <alignment vertical="center"/>
      <protection/>
    </xf>
    <xf numFmtId="0" fontId="48" fillId="24" borderId="37" xfId="0" applyFont="1" applyFill="1" applyBorder="1" applyAlignment="1">
      <alignment horizontal="left" vertical="center" wrapText="1"/>
    </xf>
    <xf numFmtId="0" fontId="48" fillId="24" borderId="0" xfId="0" applyFont="1" applyFill="1" applyBorder="1" applyAlignment="1">
      <alignment horizontal="left" vertical="center" wrapText="1"/>
    </xf>
    <xf numFmtId="0" fontId="0" fillId="8" borderId="11" xfId="0" applyFont="1" applyFill="1" applyBorder="1" applyAlignment="1">
      <alignment horizontal="center" wrapText="1"/>
    </xf>
    <xf numFmtId="0" fontId="0" fillId="8" borderId="12" xfId="0" applyFont="1" applyFill="1" applyBorder="1" applyAlignment="1">
      <alignment horizontal="center" wrapText="1"/>
    </xf>
    <xf numFmtId="0" fontId="0" fillId="8" borderId="13" xfId="0" applyFont="1" applyFill="1" applyBorder="1" applyAlignment="1">
      <alignment horizontal="center" wrapText="1"/>
    </xf>
    <xf numFmtId="0" fontId="0" fillId="0" borderId="61" xfId="0" applyFont="1" applyBorder="1" applyAlignment="1">
      <alignment horizontal="left" vertical="center" wrapText="1"/>
    </xf>
    <xf numFmtId="0" fontId="0" fillId="0" borderId="67" xfId="0" applyBorder="1" applyAlignment="1">
      <alignment horizontal="left" vertical="center" wrapText="1"/>
    </xf>
    <xf numFmtId="0" fontId="0" fillId="0" borderId="65" xfId="0" applyBorder="1" applyAlignment="1">
      <alignment horizontal="left" vertical="center" wrapText="1"/>
    </xf>
    <xf numFmtId="0" fontId="33" fillId="8" borderId="11" xfId="0" applyFont="1" applyFill="1" applyBorder="1" applyAlignment="1">
      <alignment horizontal="center"/>
    </xf>
    <xf numFmtId="0" fontId="33" fillId="8" borderId="12" xfId="0" applyFont="1" applyFill="1" applyBorder="1" applyAlignment="1">
      <alignment horizontal="center"/>
    </xf>
    <xf numFmtId="0" fontId="33" fillId="8" borderId="13" xfId="0" applyFont="1" applyFill="1" applyBorder="1" applyAlignment="1">
      <alignment horizontal="center"/>
    </xf>
    <xf numFmtId="0" fontId="0" fillId="0" borderId="12" xfId="0" applyFont="1" applyBorder="1" applyAlignment="1">
      <alignment horizontal="left" vertical="top" wrapText="1"/>
    </xf>
    <xf numFmtId="0" fontId="33" fillId="8" borderId="51" xfId="0" applyFont="1" applyFill="1" applyBorder="1" applyAlignment="1">
      <alignment horizontal="center"/>
    </xf>
    <xf numFmtId="0" fontId="0" fillId="0" borderId="52" xfId="0" applyBorder="1" applyAlignment="1">
      <alignment/>
    </xf>
    <xf numFmtId="0" fontId="0" fillId="0" borderId="34" xfId="0" applyBorder="1" applyAlignment="1">
      <alignment/>
    </xf>
    <xf numFmtId="0" fontId="0" fillId="0" borderId="39" xfId="0" applyBorder="1" applyAlignment="1">
      <alignment/>
    </xf>
    <xf numFmtId="0" fontId="33" fillId="8" borderId="11" xfId="0" applyFont="1" applyFill="1" applyBorder="1" applyAlignment="1">
      <alignment horizontal="left"/>
    </xf>
    <xf numFmtId="0" fontId="33" fillId="8" borderId="85" xfId="0" applyFont="1" applyFill="1" applyBorder="1" applyAlignment="1">
      <alignment horizontal="left"/>
    </xf>
    <xf numFmtId="0" fontId="0" fillId="0" borderId="15" xfId="0" applyFont="1" applyBorder="1" applyAlignment="1">
      <alignment horizontal="left" vertical="top" wrapText="1"/>
    </xf>
    <xf numFmtId="0" fontId="0" fillId="0" borderId="22" xfId="0" applyBorder="1" applyAlignment="1">
      <alignment horizontal="left" vertical="top" wrapText="1"/>
    </xf>
    <xf numFmtId="0" fontId="0" fillId="0" borderId="10" xfId="0" applyBorder="1" applyAlignment="1">
      <alignment horizontal="left" vertical="top" wrapText="1"/>
    </xf>
    <xf numFmtId="0" fontId="33" fillId="8" borderId="84" xfId="0" applyFont="1" applyFill="1" applyBorder="1" applyAlignment="1">
      <alignment horizontal="left"/>
    </xf>
    <xf numFmtId="0" fontId="33" fillId="8" borderId="20" xfId="0" applyFont="1" applyFill="1" applyBorder="1" applyAlignment="1">
      <alignment horizontal="left"/>
    </xf>
    <xf numFmtId="0" fontId="0" fillId="24" borderId="32" xfId="0" applyFont="1" applyFill="1" applyBorder="1" applyAlignment="1">
      <alignment horizontal="left" vertical="top" wrapText="1"/>
    </xf>
    <xf numFmtId="0" fontId="42" fillId="24" borderId="32" xfId="0" applyFont="1" applyFill="1" applyBorder="1" applyAlignment="1">
      <alignment horizontal="left" vertical="top" wrapText="1"/>
    </xf>
    <xf numFmtId="0" fontId="42" fillId="24" borderId="18" xfId="0" applyFont="1" applyFill="1" applyBorder="1" applyAlignment="1">
      <alignment horizontal="left" vertical="top" wrapText="1"/>
    </xf>
    <xf numFmtId="0" fontId="0" fillId="24" borderId="31" xfId="0" applyFont="1" applyFill="1" applyBorder="1" applyAlignment="1">
      <alignment horizontal="left" vertical="top" wrapText="1"/>
    </xf>
    <xf numFmtId="0" fontId="0" fillId="0" borderId="86" xfId="0" applyFont="1" applyBorder="1" applyAlignment="1">
      <alignment horizontal="left" vertical="top" wrapText="1"/>
    </xf>
    <xf numFmtId="0" fontId="0" fillId="0" borderId="28" xfId="0" applyBorder="1" applyAlignment="1">
      <alignment horizontal="left" vertical="top" wrapText="1"/>
    </xf>
    <xf numFmtId="0" fontId="0" fillId="0" borderId="28" xfId="0" applyFont="1" applyBorder="1" applyAlignment="1">
      <alignment horizontal="left" vertical="top" wrapText="1"/>
    </xf>
    <xf numFmtId="0" fontId="0" fillId="0" borderId="29" xfId="0" applyBorder="1" applyAlignment="1">
      <alignment horizontal="left" vertical="top" wrapText="1"/>
    </xf>
    <xf numFmtId="0" fontId="0" fillId="0" borderId="22" xfId="0" applyFont="1" applyBorder="1" applyAlignment="1">
      <alignment horizontal="left" vertical="top" wrapText="1"/>
    </xf>
    <xf numFmtId="0" fontId="0" fillId="0" borderId="66" xfId="0" applyFont="1" applyBorder="1" applyAlignment="1">
      <alignment horizontal="left" vertical="top" wrapText="1"/>
    </xf>
    <xf numFmtId="0" fontId="0" fillId="0" borderId="58" xfId="0" applyFont="1" applyBorder="1" applyAlignment="1">
      <alignment horizontal="left" vertical="top" wrapText="1"/>
    </xf>
    <xf numFmtId="0" fontId="0" fillId="0" borderId="57" xfId="0" applyNumberFormat="1" applyFont="1" applyBorder="1" applyAlignment="1">
      <alignment horizontal="left" vertical="top" wrapText="1"/>
    </xf>
    <xf numFmtId="0" fontId="0" fillId="0" borderId="40" xfId="0" applyNumberFormat="1" applyFont="1" applyBorder="1" applyAlignment="1">
      <alignment horizontal="left" vertical="top" wrapText="1"/>
    </xf>
    <xf numFmtId="0" fontId="0" fillId="0" borderId="67" xfId="0" applyNumberFormat="1" applyFont="1" applyBorder="1" applyAlignment="1">
      <alignment horizontal="left" vertical="top" wrapText="1"/>
    </xf>
    <xf numFmtId="0" fontId="0" fillId="0" borderId="27" xfId="0" applyNumberFormat="1" applyFont="1" applyBorder="1" applyAlignment="1">
      <alignment horizontal="left" vertical="top" wrapText="1"/>
    </xf>
    <xf numFmtId="0" fontId="0" fillId="0" borderId="27" xfId="0" applyNumberFormat="1" applyBorder="1" applyAlignment="1">
      <alignment horizontal="left" vertical="top" wrapText="1"/>
    </xf>
    <xf numFmtId="0" fontId="0" fillId="0" borderId="19" xfId="0" applyNumberFormat="1" applyBorder="1" applyAlignment="1">
      <alignment horizontal="left" vertical="top" wrapText="1"/>
    </xf>
    <xf numFmtId="0" fontId="0" fillId="0" borderId="59" xfId="0" applyFont="1" applyBorder="1" applyAlignment="1">
      <alignment horizontal="left" vertical="top" wrapText="1"/>
    </xf>
    <xf numFmtId="0" fontId="0" fillId="0" borderId="27" xfId="0" applyBorder="1" applyAlignment="1">
      <alignment horizontal="left" vertical="top" wrapText="1"/>
    </xf>
    <xf numFmtId="0" fontId="0" fillId="0" borderId="22" xfId="0" applyNumberFormat="1" applyBorder="1" applyAlignment="1">
      <alignment horizontal="left" vertical="top" wrapText="1"/>
    </xf>
    <xf numFmtId="0" fontId="0" fillId="0" borderId="10" xfId="0" applyNumberFormat="1" applyBorder="1" applyAlignment="1">
      <alignment horizontal="left" vertical="top" wrapText="1"/>
    </xf>
    <xf numFmtId="0" fontId="0" fillId="0" borderId="16" xfId="0" applyFont="1" applyBorder="1" applyAlignment="1">
      <alignment horizontal="left" vertical="top" wrapText="1"/>
    </xf>
    <xf numFmtId="0" fontId="0" fillId="0" borderId="23" xfId="0" applyBorder="1" applyAlignment="1">
      <alignment horizontal="left" vertical="top" wrapText="1"/>
    </xf>
    <xf numFmtId="0" fontId="0" fillId="0" borderId="23" xfId="0" applyNumberFormat="1" applyFont="1" applyBorder="1" applyAlignment="1">
      <alignment horizontal="left" vertical="top" wrapText="1"/>
    </xf>
    <xf numFmtId="0" fontId="0" fillId="0" borderId="23" xfId="0" applyNumberFormat="1" applyBorder="1" applyAlignment="1">
      <alignment horizontal="left" vertical="top" wrapText="1"/>
    </xf>
    <xf numFmtId="0" fontId="0" fillId="0" borderId="14" xfId="0" applyNumberFormat="1" applyBorder="1" applyAlignment="1">
      <alignment horizontal="left" vertical="top" wrapText="1"/>
    </xf>
    <xf numFmtId="0" fontId="0" fillId="0" borderId="22" xfId="0" applyNumberFormat="1" applyFont="1" applyBorder="1" applyAlignment="1">
      <alignment horizontal="left" vertical="top" wrapText="1"/>
    </xf>
    <xf numFmtId="0" fontId="0" fillId="0" borderId="22" xfId="0" applyFont="1" applyBorder="1" applyAlignment="1">
      <alignment horizontal="left" vertical="center" wrapText="1"/>
    </xf>
    <xf numFmtId="0" fontId="0" fillId="0" borderId="10" xfId="0" applyFont="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Prime Recipient" xfId="59"/>
    <cellStyle name="Normal_Updated" xfId="60"/>
    <cellStyle name="Note" xfId="61"/>
    <cellStyle name="Output" xfId="62"/>
    <cellStyle name="Percent" xfId="63"/>
    <cellStyle name="Title" xfId="64"/>
    <cellStyle name="Total" xfId="65"/>
    <cellStyle name="Warning Text" xfId="66"/>
  </cellStyles>
  <dxfs count="2">
    <dxf>
      <fill>
        <patternFill>
          <bgColor indexed="17"/>
        </patternFill>
      </fill>
    </dxf>
    <dxf>
      <fill>
        <patternFill>
          <bgColor indexed="3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742950</xdr:colOff>
      <xdr:row>9</xdr:row>
      <xdr:rowOff>666750</xdr:rowOff>
    </xdr:from>
    <xdr:ext cx="0" cy="0"/>
    <xdr:sp>
      <xdr:nvSpPr>
        <xdr:cNvPr id="1" name="Rectangle 1"/>
        <xdr:cNvSpPr>
          <a:spLocks/>
        </xdr:cNvSpPr>
      </xdr:nvSpPr>
      <xdr:spPr>
        <a:xfrm>
          <a:off x="4629150" y="3267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4</xdr:col>
      <xdr:colOff>1000125</xdr:colOff>
      <xdr:row>6</xdr:row>
      <xdr:rowOff>47625</xdr:rowOff>
    </xdr:from>
    <xdr:to>
      <xdr:col>4</xdr:col>
      <xdr:colOff>1000125</xdr:colOff>
      <xdr:row>7</xdr:row>
      <xdr:rowOff>123825</xdr:rowOff>
    </xdr:to>
    <xdr:sp>
      <xdr:nvSpPr>
        <xdr:cNvPr id="2" name="Right Arrow 2"/>
        <xdr:cNvSpPr>
          <a:spLocks/>
        </xdr:cNvSpPr>
      </xdr:nvSpPr>
      <xdr:spPr>
        <a:xfrm>
          <a:off x="4886325" y="2133600"/>
          <a:ext cx="0" cy="247650"/>
        </a:xfrm>
        <a:prstGeom prst="rightArrow">
          <a:avLst>
            <a:gd name="adj" fmla="val -2147483648"/>
          </a:avLst>
        </a:prstGeom>
        <a:solidFill>
          <a:srgbClr val="148650"/>
        </a:solidFill>
        <a:ln w="25400" cmpd="sng">
          <a:solidFill>
            <a:srgbClr val="1F4A7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hyllisc\Local%20Settings\Temporary%20Internet%20Files\Content.Outlook\3T5VTUT7\Sub-Recipient%20Reporting%20Template%20-%208%2018%20DRAFT%20Cynde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Here"/>
      <sheetName val="Instructions"/>
      <sheetName val="Prime Recipient"/>
      <sheetName val="L_ACTIVITY"/>
      <sheetName val="L_AGENCY"/>
      <sheetName val="L_GEOGRAPHY"/>
      <sheetName val="L_PRG_SRC"/>
      <sheetName val="L_OTHER"/>
      <sheetName val="MESSAGES"/>
      <sheetName val="Jobs Data"/>
      <sheetName val="Qtly Updates"/>
      <sheetName val="Vendors"/>
      <sheetName val="FAQs"/>
      <sheetName val="Sheet1"/>
    </sheetNames>
    <sheetDataSet>
      <sheetData sheetId="3">
        <row r="2">
          <cell r="A2">
            <v>111110</v>
          </cell>
          <cell r="B2" t="str">
            <v>Soybean Farming</v>
          </cell>
          <cell r="C2" t="str">
            <v>111110 - Soybean Farming</v>
          </cell>
        </row>
        <row r="3">
          <cell r="A3">
            <v>111120</v>
          </cell>
          <cell r="B3" t="str">
            <v>Oilseed (except Soybean) Farming</v>
          </cell>
          <cell r="C3" t="str">
            <v>111120 - Oilseed (except Soybean) Farming</v>
          </cell>
        </row>
        <row r="4">
          <cell r="A4">
            <v>111130</v>
          </cell>
          <cell r="B4" t="str">
            <v>Dry Pea and Bean Farming</v>
          </cell>
          <cell r="C4" t="str">
            <v>111130 - Dry Pea and Bean Farming</v>
          </cell>
        </row>
        <row r="5">
          <cell r="A5">
            <v>111140</v>
          </cell>
          <cell r="B5" t="str">
            <v>Wheat Farming</v>
          </cell>
          <cell r="C5" t="str">
            <v>111140 - Wheat Farming</v>
          </cell>
        </row>
        <row r="6">
          <cell r="A6">
            <v>111150</v>
          </cell>
          <cell r="B6" t="str">
            <v>Corn Farming</v>
          </cell>
          <cell r="C6" t="str">
            <v>111150 - Corn Farming</v>
          </cell>
        </row>
        <row r="7">
          <cell r="A7">
            <v>111160</v>
          </cell>
          <cell r="B7" t="str">
            <v>Rice Farming</v>
          </cell>
          <cell r="C7" t="str">
            <v>111160 - Rice Farming</v>
          </cell>
        </row>
        <row r="8">
          <cell r="A8">
            <v>111191</v>
          </cell>
          <cell r="B8" t="str">
            <v>Oilseed and Grain Combination Farming</v>
          </cell>
          <cell r="C8" t="str">
            <v>111191 - Oilseed and Grain Combination Farming</v>
          </cell>
        </row>
        <row r="9">
          <cell r="A9">
            <v>111199</v>
          </cell>
          <cell r="B9" t="str">
            <v>All Other Grain Farming</v>
          </cell>
          <cell r="C9" t="str">
            <v>111199 - All Other Grain Farming</v>
          </cell>
        </row>
        <row r="10">
          <cell r="A10">
            <v>111211</v>
          </cell>
          <cell r="B10" t="str">
            <v>Potato Farming</v>
          </cell>
          <cell r="C10" t="str">
            <v>111211 - Potato Farming</v>
          </cell>
        </row>
        <row r="11">
          <cell r="A11">
            <v>111219</v>
          </cell>
          <cell r="B11" t="str">
            <v>Other Vegetable (except Potato) and Melon Farming</v>
          </cell>
          <cell r="C11" t="str">
            <v>111219 - Other Vegetable (except Potato) and Melon Farming</v>
          </cell>
        </row>
        <row r="12">
          <cell r="A12">
            <v>111310</v>
          </cell>
          <cell r="B12" t="str">
            <v>Orange Groves</v>
          </cell>
          <cell r="C12" t="str">
            <v>111310 - Orange Groves</v>
          </cell>
        </row>
        <row r="13">
          <cell r="A13">
            <v>111320</v>
          </cell>
          <cell r="B13" t="str">
            <v>Citrus (except Orange) Groves</v>
          </cell>
          <cell r="C13" t="str">
            <v>111320 - Citrus (except Orange) Groves</v>
          </cell>
        </row>
        <row r="14">
          <cell r="A14">
            <v>111331</v>
          </cell>
          <cell r="B14" t="str">
            <v>Apple Orchards</v>
          </cell>
          <cell r="C14" t="str">
            <v>111331 - Apple Orchards</v>
          </cell>
        </row>
        <row r="15">
          <cell r="A15">
            <v>111332</v>
          </cell>
          <cell r="B15" t="str">
            <v>Grape Vineyards</v>
          </cell>
          <cell r="C15" t="str">
            <v>111332 - Grape Vineyards</v>
          </cell>
        </row>
        <row r="16">
          <cell r="A16">
            <v>111333</v>
          </cell>
          <cell r="B16" t="str">
            <v>Strawberry Farming</v>
          </cell>
          <cell r="C16" t="str">
            <v>111333 - Strawberry Farming</v>
          </cell>
        </row>
        <row r="17">
          <cell r="A17">
            <v>111334</v>
          </cell>
          <cell r="B17" t="str">
            <v>Berry (except Strawberry) Farming</v>
          </cell>
          <cell r="C17" t="str">
            <v>111334 - Berry (except Strawberry) Farming</v>
          </cell>
        </row>
        <row r="18">
          <cell r="A18">
            <v>111335</v>
          </cell>
          <cell r="B18" t="str">
            <v>Tree Nut Farming</v>
          </cell>
          <cell r="C18" t="str">
            <v>111335 - Tree Nut Farming</v>
          </cell>
        </row>
        <row r="19">
          <cell r="A19">
            <v>111336</v>
          </cell>
          <cell r="B19" t="str">
            <v>Fruit and Tree Nut Combination Farming</v>
          </cell>
          <cell r="C19" t="str">
            <v>111336 - Fruit and Tree Nut Combination Farming</v>
          </cell>
        </row>
        <row r="20">
          <cell r="A20">
            <v>111339</v>
          </cell>
          <cell r="B20" t="str">
            <v>Other Noncitrus Fruit Farming</v>
          </cell>
          <cell r="C20" t="str">
            <v>111339 - Other Noncitrus Fruit Farming</v>
          </cell>
        </row>
        <row r="21">
          <cell r="A21">
            <v>111411</v>
          </cell>
          <cell r="B21" t="str">
            <v>Mushroom Production</v>
          </cell>
          <cell r="C21" t="str">
            <v>111411 - Mushroom Production</v>
          </cell>
        </row>
        <row r="22">
          <cell r="A22">
            <v>111419</v>
          </cell>
          <cell r="B22" t="str">
            <v>Other Food Crops Grown Under Cover</v>
          </cell>
          <cell r="C22" t="str">
            <v>111419 - Other Food Crops Grown Under Cover</v>
          </cell>
        </row>
        <row r="23">
          <cell r="A23">
            <v>111421</v>
          </cell>
          <cell r="B23" t="str">
            <v>Nursery and Tree Production</v>
          </cell>
          <cell r="C23" t="str">
            <v>111421 - Nursery and Tree Production</v>
          </cell>
        </row>
        <row r="24">
          <cell r="A24">
            <v>111422</v>
          </cell>
          <cell r="B24" t="str">
            <v>Floriculture Production</v>
          </cell>
          <cell r="C24" t="str">
            <v>111422 - Floriculture Production</v>
          </cell>
        </row>
        <row r="25">
          <cell r="A25">
            <v>111910</v>
          </cell>
          <cell r="B25" t="str">
            <v>Tobacco Farming</v>
          </cell>
          <cell r="C25" t="str">
            <v>111910 - Tobacco Farming</v>
          </cell>
        </row>
        <row r="26">
          <cell r="A26">
            <v>111920</v>
          </cell>
          <cell r="B26" t="str">
            <v>Cotton Farming</v>
          </cell>
          <cell r="C26" t="str">
            <v>111920 - Cotton Farming</v>
          </cell>
        </row>
        <row r="27">
          <cell r="A27">
            <v>111930</v>
          </cell>
          <cell r="B27" t="str">
            <v>Sugarcane Farming</v>
          </cell>
          <cell r="C27" t="str">
            <v>111930 - Sugarcane Farming</v>
          </cell>
        </row>
        <row r="28">
          <cell r="A28">
            <v>111940</v>
          </cell>
          <cell r="B28" t="str">
            <v>Hay Farming</v>
          </cell>
          <cell r="C28" t="str">
            <v>111940 - Hay Farming</v>
          </cell>
        </row>
        <row r="29">
          <cell r="A29">
            <v>111991</v>
          </cell>
          <cell r="B29" t="str">
            <v>Sugar Beet Farming</v>
          </cell>
          <cell r="C29" t="str">
            <v>111991 - Sugar Beet Farming</v>
          </cell>
        </row>
        <row r="30">
          <cell r="A30">
            <v>111992</v>
          </cell>
          <cell r="B30" t="str">
            <v>Peanut Farming</v>
          </cell>
          <cell r="C30" t="str">
            <v>111992 - Peanut Farming</v>
          </cell>
        </row>
        <row r="31">
          <cell r="A31">
            <v>111998</v>
          </cell>
          <cell r="B31" t="str">
            <v>All Other Miscellaneous Crop Farming</v>
          </cell>
          <cell r="C31" t="str">
            <v>111998 - All Other Miscellaneous Crop Farming</v>
          </cell>
        </row>
        <row r="32">
          <cell r="A32">
            <v>112111</v>
          </cell>
          <cell r="B32" t="str">
            <v>Beef Cattle Ranching and Farming</v>
          </cell>
          <cell r="C32" t="str">
            <v>112111 - Beef Cattle Ranching and Farming</v>
          </cell>
        </row>
        <row r="33">
          <cell r="A33">
            <v>112112</v>
          </cell>
          <cell r="B33" t="str">
            <v>Cattle Feedlots</v>
          </cell>
          <cell r="C33" t="str">
            <v>112112 - Cattle Feedlots</v>
          </cell>
        </row>
        <row r="34">
          <cell r="A34">
            <v>112120</v>
          </cell>
          <cell r="B34" t="str">
            <v>Dairy Cattle and Milk Production</v>
          </cell>
          <cell r="C34" t="str">
            <v>112120 - Dairy Cattle and Milk Production</v>
          </cell>
        </row>
        <row r="35">
          <cell r="A35">
            <v>112130</v>
          </cell>
          <cell r="B35" t="str">
            <v>Dual-Purpose Cattle Ranching and Farming</v>
          </cell>
          <cell r="C35" t="str">
            <v>112130 - Dual-Purpose Cattle Ranching and Farming</v>
          </cell>
        </row>
        <row r="36">
          <cell r="A36">
            <v>112210</v>
          </cell>
          <cell r="B36" t="str">
            <v>Hog and Pig Farming</v>
          </cell>
          <cell r="C36" t="str">
            <v>112210 - Hog and Pig Farming</v>
          </cell>
        </row>
        <row r="37">
          <cell r="A37">
            <v>112310</v>
          </cell>
          <cell r="B37" t="str">
            <v>Chicken Egg Production</v>
          </cell>
          <cell r="C37" t="str">
            <v>112310 - Chicken Egg Production</v>
          </cell>
        </row>
        <row r="38">
          <cell r="A38">
            <v>112320</v>
          </cell>
          <cell r="B38" t="str">
            <v>Broilers and Other Meat Type Chicken Production</v>
          </cell>
          <cell r="C38" t="str">
            <v>112320 - Broilers and Other Meat Type Chicken Production</v>
          </cell>
        </row>
        <row r="39">
          <cell r="A39">
            <v>112330</v>
          </cell>
          <cell r="B39" t="str">
            <v>Turkey Production</v>
          </cell>
          <cell r="C39" t="str">
            <v>112330 - Turkey Production</v>
          </cell>
        </row>
        <row r="40">
          <cell r="A40">
            <v>112340</v>
          </cell>
          <cell r="B40" t="str">
            <v>Poultry Hatcheries</v>
          </cell>
          <cell r="C40" t="str">
            <v>112340 - Poultry Hatcheries</v>
          </cell>
        </row>
        <row r="41">
          <cell r="A41">
            <v>112390</v>
          </cell>
          <cell r="B41" t="str">
            <v>Other Poultry Production</v>
          </cell>
          <cell r="C41" t="str">
            <v>112390 - Other Poultry Production</v>
          </cell>
        </row>
        <row r="42">
          <cell r="A42">
            <v>112410</v>
          </cell>
          <cell r="B42" t="str">
            <v>Sheep Farming</v>
          </cell>
          <cell r="C42" t="str">
            <v>112410 - Sheep Farming</v>
          </cell>
        </row>
        <row r="43">
          <cell r="A43">
            <v>112420</v>
          </cell>
          <cell r="B43" t="str">
            <v>Goat Farming</v>
          </cell>
          <cell r="C43" t="str">
            <v>112420 - Goat Farming</v>
          </cell>
        </row>
        <row r="44">
          <cell r="A44">
            <v>112511</v>
          </cell>
          <cell r="B44" t="str">
            <v>Finfish Farming and Fish Hatcheries</v>
          </cell>
          <cell r="C44" t="str">
            <v>112511 - Finfish Farming and Fish Hatcheries</v>
          </cell>
        </row>
        <row r="45">
          <cell r="A45">
            <v>112512</v>
          </cell>
          <cell r="B45" t="str">
            <v>Shellfish Farming</v>
          </cell>
          <cell r="C45" t="str">
            <v>112512 - Shellfish Farming</v>
          </cell>
        </row>
        <row r="46">
          <cell r="A46">
            <v>112519</v>
          </cell>
          <cell r="B46" t="str">
            <v>Other Aquaculture</v>
          </cell>
          <cell r="C46" t="str">
            <v>112519 - Other Aquaculture</v>
          </cell>
        </row>
        <row r="47">
          <cell r="A47">
            <v>112910</v>
          </cell>
          <cell r="B47" t="str">
            <v>Apiculture</v>
          </cell>
          <cell r="C47" t="str">
            <v>112910 - Apiculture</v>
          </cell>
        </row>
        <row r="48">
          <cell r="A48">
            <v>112920</v>
          </cell>
          <cell r="B48" t="str">
            <v>Horses and Other Equine Production</v>
          </cell>
          <cell r="C48" t="str">
            <v>112920 - Horses and Other Equine Production</v>
          </cell>
        </row>
        <row r="49">
          <cell r="A49">
            <v>112930</v>
          </cell>
          <cell r="B49" t="str">
            <v>Fur-Bearing Animal and Rabbit Production</v>
          </cell>
          <cell r="C49" t="str">
            <v>112930 - Fur-Bearing Animal and Rabbit Production</v>
          </cell>
        </row>
        <row r="50">
          <cell r="A50">
            <v>112990</v>
          </cell>
          <cell r="B50" t="str">
            <v>All Other Animal Production</v>
          </cell>
          <cell r="C50" t="str">
            <v>112990 - All Other Animal Production</v>
          </cell>
        </row>
        <row r="51">
          <cell r="A51">
            <v>113110</v>
          </cell>
          <cell r="B51" t="str">
            <v>Timber Tract Operations</v>
          </cell>
          <cell r="C51" t="str">
            <v>113110 - Timber Tract Operations</v>
          </cell>
        </row>
        <row r="52">
          <cell r="A52">
            <v>113210</v>
          </cell>
          <cell r="B52" t="str">
            <v>Forest Nurseries and Gathering of Forest Products</v>
          </cell>
          <cell r="C52" t="str">
            <v>113210 - Forest Nurseries and Gathering of Forest Products</v>
          </cell>
        </row>
        <row r="53">
          <cell r="A53">
            <v>113310</v>
          </cell>
          <cell r="B53" t="str">
            <v>Logging</v>
          </cell>
          <cell r="C53" t="str">
            <v>113310 - Logging</v>
          </cell>
        </row>
        <row r="54">
          <cell r="A54">
            <v>114111</v>
          </cell>
          <cell r="B54" t="str">
            <v>Finfish Fishing</v>
          </cell>
          <cell r="C54" t="str">
            <v>114111 - Finfish Fishing</v>
          </cell>
        </row>
        <row r="55">
          <cell r="A55">
            <v>114112</v>
          </cell>
          <cell r="B55" t="str">
            <v>Shellfish Fishing</v>
          </cell>
          <cell r="C55" t="str">
            <v>114112 - Shellfish Fishing</v>
          </cell>
        </row>
        <row r="56">
          <cell r="A56">
            <v>114119</v>
          </cell>
          <cell r="B56" t="str">
            <v>Other Marine Fishing</v>
          </cell>
          <cell r="C56" t="str">
            <v>114119 - Other Marine Fishing</v>
          </cell>
        </row>
        <row r="57">
          <cell r="A57">
            <v>114210</v>
          </cell>
          <cell r="B57" t="str">
            <v>Hunting and Trapping</v>
          </cell>
          <cell r="C57" t="str">
            <v>114210 - Hunting and Trapping</v>
          </cell>
        </row>
        <row r="58">
          <cell r="A58">
            <v>115111</v>
          </cell>
          <cell r="B58" t="str">
            <v>Cotton Ginning</v>
          </cell>
          <cell r="C58" t="str">
            <v>115111 - Cotton Ginning</v>
          </cell>
        </row>
        <row r="59">
          <cell r="A59">
            <v>115112</v>
          </cell>
          <cell r="B59" t="str">
            <v>Soil Preparation, Planting, and Cultivating</v>
          </cell>
          <cell r="C59" t="str">
            <v>115112 - Soil Preparation, Planting, and Cultivating</v>
          </cell>
        </row>
        <row r="60">
          <cell r="A60">
            <v>115113</v>
          </cell>
          <cell r="B60" t="str">
            <v>Crop Harvesting, Primarily by Machine</v>
          </cell>
          <cell r="C60" t="str">
            <v>115113 - Crop Harvesting, Primarily by Machine</v>
          </cell>
        </row>
        <row r="61">
          <cell r="A61">
            <v>115114</v>
          </cell>
          <cell r="B61" t="str">
            <v>Postharvest Crop Activities (except Cotton Ginning)</v>
          </cell>
          <cell r="C61" t="str">
            <v>115114 - Postharvest Crop Activities (except Cotton Ginning)</v>
          </cell>
        </row>
        <row r="62">
          <cell r="A62">
            <v>115115</v>
          </cell>
          <cell r="B62" t="str">
            <v>Farm Labor Contractors and Crew Leaders</v>
          </cell>
          <cell r="C62" t="str">
            <v>115115 - Farm Labor Contractors and Crew Leaders</v>
          </cell>
        </row>
        <row r="63">
          <cell r="A63">
            <v>115116</v>
          </cell>
          <cell r="B63" t="str">
            <v>Farm Management Services</v>
          </cell>
          <cell r="C63" t="str">
            <v>115116 - Farm Management Services</v>
          </cell>
        </row>
        <row r="64">
          <cell r="A64">
            <v>115210</v>
          </cell>
          <cell r="B64" t="str">
            <v>Support Activities for Animal Production</v>
          </cell>
          <cell r="C64" t="str">
            <v>115210 - Support Activities for Animal Production</v>
          </cell>
        </row>
        <row r="65">
          <cell r="A65">
            <v>115310</v>
          </cell>
          <cell r="B65" t="str">
            <v>Support Activities for Forestry</v>
          </cell>
          <cell r="C65" t="str">
            <v>115310 - Support Activities for Forestry</v>
          </cell>
        </row>
        <row r="66">
          <cell r="A66">
            <v>211111</v>
          </cell>
          <cell r="B66" t="str">
            <v>Crude Petroleum and Natural Gas Extraction</v>
          </cell>
          <cell r="C66" t="str">
            <v>211111 - Crude Petroleum and Natural Gas Extraction</v>
          </cell>
        </row>
        <row r="67">
          <cell r="A67">
            <v>211112</v>
          </cell>
          <cell r="B67" t="str">
            <v>Natural Gas Liquid Extraction</v>
          </cell>
          <cell r="C67" t="str">
            <v>211112 - Natural Gas Liquid Extraction</v>
          </cell>
        </row>
        <row r="68">
          <cell r="A68">
            <v>212111</v>
          </cell>
          <cell r="B68" t="str">
            <v>Bituminous Coal and Lignite Surface Mining</v>
          </cell>
          <cell r="C68" t="str">
            <v>212111 - Bituminous Coal and Lignite Surface Mining</v>
          </cell>
        </row>
        <row r="69">
          <cell r="A69">
            <v>212112</v>
          </cell>
          <cell r="B69" t="str">
            <v>Bituminous Coal Underground Mining</v>
          </cell>
          <cell r="C69" t="str">
            <v>212112 - Bituminous Coal Underground Mining</v>
          </cell>
        </row>
        <row r="70">
          <cell r="A70">
            <v>212113</v>
          </cell>
          <cell r="B70" t="str">
            <v>Anthracite Mining</v>
          </cell>
          <cell r="C70" t="str">
            <v>212113 - Anthracite Mining</v>
          </cell>
        </row>
        <row r="71">
          <cell r="A71">
            <v>212210</v>
          </cell>
          <cell r="B71" t="str">
            <v>Iron Ore Mining</v>
          </cell>
          <cell r="C71" t="str">
            <v>212210 - Iron Ore Mining</v>
          </cell>
        </row>
        <row r="72">
          <cell r="A72">
            <v>212221</v>
          </cell>
          <cell r="B72" t="str">
            <v>Gold Ore Mining</v>
          </cell>
          <cell r="C72" t="str">
            <v>212221 - Gold Ore Mining</v>
          </cell>
        </row>
        <row r="73">
          <cell r="A73">
            <v>212222</v>
          </cell>
          <cell r="B73" t="str">
            <v>Silver Ore Mining</v>
          </cell>
          <cell r="C73" t="str">
            <v>212222 - Silver Ore Mining</v>
          </cell>
        </row>
        <row r="74">
          <cell r="A74">
            <v>212231</v>
          </cell>
          <cell r="B74" t="str">
            <v>Lead Ore and Zinc Ore Mining</v>
          </cell>
          <cell r="C74" t="str">
            <v>212231 - Lead Ore and Zinc Ore Mining</v>
          </cell>
        </row>
        <row r="75">
          <cell r="A75">
            <v>212234</v>
          </cell>
          <cell r="B75" t="str">
            <v>Copper Ore and Nickel Ore Mining</v>
          </cell>
          <cell r="C75" t="str">
            <v>212234 - Copper Ore and Nickel Ore Mining</v>
          </cell>
        </row>
        <row r="76">
          <cell r="A76">
            <v>212291</v>
          </cell>
          <cell r="B76" t="str">
            <v>Uranium-Radium-Vanadium Ore Mining</v>
          </cell>
          <cell r="C76" t="str">
            <v>212291 - Uranium-Radium-Vanadium Ore Mining</v>
          </cell>
        </row>
        <row r="77">
          <cell r="A77">
            <v>212299</v>
          </cell>
          <cell r="B77" t="str">
            <v>All Other Metal Ore Mining</v>
          </cell>
          <cell r="C77" t="str">
            <v>212299 - All Other Metal Ore Mining</v>
          </cell>
        </row>
        <row r="78">
          <cell r="A78">
            <v>212311</v>
          </cell>
          <cell r="B78" t="str">
            <v>Dimension Stone Mining and Quarrying</v>
          </cell>
          <cell r="C78" t="str">
            <v>212311 - Dimension Stone Mining and Quarrying</v>
          </cell>
        </row>
        <row r="79">
          <cell r="A79">
            <v>212312</v>
          </cell>
          <cell r="B79" t="str">
            <v>Crushed and Broken Limestone Mining and Quarrying</v>
          </cell>
          <cell r="C79" t="str">
            <v>212312 - Crushed and Broken Limestone Mining and Quarrying</v>
          </cell>
        </row>
        <row r="80">
          <cell r="A80">
            <v>212313</v>
          </cell>
          <cell r="B80" t="str">
            <v>Crushed and Broken Granite Mining and Quarrying</v>
          </cell>
          <cell r="C80" t="str">
            <v>212313 - Crushed and Broken Granite Mining and Quarrying</v>
          </cell>
        </row>
        <row r="81">
          <cell r="A81">
            <v>212319</v>
          </cell>
          <cell r="B81" t="str">
            <v>Other Crushed and Broken Stone Mining and Quarrying</v>
          </cell>
          <cell r="C81" t="str">
            <v>212319 - Other Crushed and Broken Stone Mining and Quarrying</v>
          </cell>
        </row>
        <row r="82">
          <cell r="A82">
            <v>212321</v>
          </cell>
          <cell r="B82" t="str">
            <v>Construction Sand and Gravel Mining</v>
          </cell>
          <cell r="C82" t="str">
            <v>212321 - Construction Sand and Gravel Mining</v>
          </cell>
        </row>
        <row r="83">
          <cell r="A83">
            <v>212322</v>
          </cell>
          <cell r="B83" t="str">
            <v>Industrial Sand Mining</v>
          </cell>
          <cell r="C83" t="str">
            <v>212322 - Industrial Sand Mining</v>
          </cell>
        </row>
        <row r="84">
          <cell r="A84">
            <v>212324</v>
          </cell>
          <cell r="B84" t="str">
            <v>Kaolin and Ball Clay Mining</v>
          </cell>
          <cell r="C84" t="str">
            <v>212324 - Kaolin and Ball Clay Mining</v>
          </cell>
        </row>
        <row r="85">
          <cell r="A85">
            <v>212325</v>
          </cell>
          <cell r="B85" t="str">
            <v>Clay and Ceramic and Refractory Minerals Mining</v>
          </cell>
          <cell r="C85" t="str">
            <v>212325 - Clay and Ceramic and Refractory Minerals Mining</v>
          </cell>
        </row>
        <row r="86">
          <cell r="A86">
            <v>212391</v>
          </cell>
          <cell r="B86" t="str">
            <v>Potash, Soda, and Borate Mineral Mining</v>
          </cell>
          <cell r="C86" t="str">
            <v>212391 - Potash, Soda, and Borate Mineral Mining</v>
          </cell>
        </row>
        <row r="87">
          <cell r="A87">
            <v>212392</v>
          </cell>
          <cell r="B87" t="str">
            <v>Phosphate Rock Mining</v>
          </cell>
          <cell r="C87" t="str">
            <v>212392 - Phosphate Rock Mining</v>
          </cell>
        </row>
        <row r="88">
          <cell r="A88">
            <v>212393</v>
          </cell>
          <cell r="B88" t="str">
            <v>Other Chemical and Fertilizer Mineral Mining</v>
          </cell>
          <cell r="C88" t="str">
            <v>212393 - Other Chemical and Fertilizer Mineral Mining</v>
          </cell>
        </row>
        <row r="89">
          <cell r="A89">
            <v>212399</v>
          </cell>
          <cell r="B89" t="str">
            <v>All Other Nonmetallic Mineral Mining</v>
          </cell>
          <cell r="C89" t="str">
            <v>212399 - All Other Nonmetallic Mineral Mining</v>
          </cell>
        </row>
        <row r="90">
          <cell r="A90">
            <v>213111</v>
          </cell>
          <cell r="B90" t="str">
            <v>Drilling Oil and Gas Wells</v>
          </cell>
          <cell r="C90" t="str">
            <v>213111 - Drilling Oil and Gas Wells</v>
          </cell>
        </row>
        <row r="91">
          <cell r="A91">
            <v>213112</v>
          </cell>
          <cell r="B91" t="str">
            <v>Support Activities for Oil and Gas Operations</v>
          </cell>
          <cell r="C91" t="str">
            <v>213112 - Support Activities for Oil and Gas Operations</v>
          </cell>
        </row>
        <row r="92">
          <cell r="A92">
            <v>213113</v>
          </cell>
          <cell r="B92" t="str">
            <v>Support Activities for Coal Mining</v>
          </cell>
          <cell r="C92" t="str">
            <v>213113 - Support Activities for Coal Mining</v>
          </cell>
        </row>
        <row r="93">
          <cell r="A93">
            <v>213114</v>
          </cell>
          <cell r="B93" t="str">
            <v>Support Activities for Metal Mining</v>
          </cell>
          <cell r="C93" t="str">
            <v>213114 - Support Activities for Metal Mining</v>
          </cell>
        </row>
        <row r="94">
          <cell r="A94">
            <v>213115</v>
          </cell>
          <cell r="B94" t="str">
            <v>Support Activities for Nonmetallic Minerals (except Fuels)</v>
          </cell>
          <cell r="C94" t="str">
            <v>213115 - Support Activities for Nonmetallic Minerals (except Fuels)</v>
          </cell>
        </row>
        <row r="95">
          <cell r="A95">
            <v>221111</v>
          </cell>
          <cell r="B95" t="str">
            <v>Hydroelectric Power Generation</v>
          </cell>
          <cell r="C95" t="str">
            <v>221111 - Hydroelectric Power Generation</v>
          </cell>
        </row>
        <row r="96">
          <cell r="A96">
            <v>221112</v>
          </cell>
          <cell r="B96" t="str">
            <v>Fossil Fuel Electric Power Generation</v>
          </cell>
          <cell r="C96" t="str">
            <v>221112 - Fossil Fuel Electric Power Generation</v>
          </cell>
        </row>
        <row r="97">
          <cell r="A97">
            <v>221113</v>
          </cell>
          <cell r="B97" t="str">
            <v>Nuclear Electric Power Generation</v>
          </cell>
          <cell r="C97" t="str">
            <v>221113 - Nuclear Electric Power Generation</v>
          </cell>
        </row>
        <row r="98">
          <cell r="A98">
            <v>221119</v>
          </cell>
          <cell r="B98" t="str">
            <v>Other Electric Power Generation</v>
          </cell>
          <cell r="C98" t="str">
            <v>221119 - Other Electric Power Generation</v>
          </cell>
        </row>
        <row r="99">
          <cell r="A99">
            <v>221121</v>
          </cell>
          <cell r="B99" t="str">
            <v>Electric Bulk Power Transmission and Control</v>
          </cell>
          <cell r="C99" t="str">
            <v>221121 - Electric Bulk Power Transmission and Control</v>
          </cell>
        </row>
        <row r="100">
          <cell r="A100">
            <v>221122</v>
          </cell>
          <cell r="B100" t="str">
            <v>Electric Power Distribution</v>
          </cell>
          <cell r="C100" t="str">
            <v>221122 - Electric Power Distribution</v>
          </cell>
        </row>
        <row r="101">
          <cell r="A101">
            <v>221210</v>
          </cell>
          <cell r="B101" t="str">
            <v>Natural Gas Distribution</v>
          </cell>
          <cell r="C101" t="str">
            <v>221210 - Natural Gas Distribution</v>
          </cell>
        </row>
        <row r="102">
          <cell r="A102">
            <v>221310</v>
          </cell>
          <cell r="B102" t="str">
            <v>Water Supply and Irrigation Systems</v>
          </cell>
          <cell r="C102" t="str">
            <v>221310 - Water Supply and Irrigation Systems</v>
          </cell>
        </row>
        <row r="103">
          <cell r="A103">
            <v>221320</v>
          </cell>
          <cell r="B103" t="str">
            <v>Sewage Treatment Facilities</v>
          </cell>
          <cell r="C103" t="str">
            <v>221320 - Sewage Treatment Facilities</v>
          </cell>
        </row>
        <row r="104">
          <cell r="A104">
            <v>221330</v>
          </cell>
          <cell r="B104" t="str">
            <v>Steam and Air-Conditioning Supply</v>
          </cell>
          <cell r="C104" t="str">
            <v>221330 - Steam and Air-Conditioning Supply</v>
          </cell>
        </row>
        <row r="105">
          <cell r="A105">
            <v>236115</v>
          </cell>
          <cell r="B105" t="str">
            <v>New Single-Family Housing Construction (except Operative Builders)</v>
          </cell>
          <cell r="C105" t="str">
            <v>236115 - New Single-Family Housing Construction (except Operative Builders)</v>
          </cell>
        </row>
        <row r="106">
          <cell r="A106">
            <v>236116</v>
          </cell>
          <cell r="B106" t="str">
            <v>New Multifamily Housing Construction (except Operative Builders)</v>
          </cell>
          <cell r="C106" t="str">
            <v>236116 - New Multifamily Housing Construction (except Operative Builders)</v>
          </cell>
        </row>
        <row r="107">
          <cell r="A107">
            <v>236117</v>
          </cell>
          <cell r="B107" t="str">
            <v>New Housing Operative Builders</v>
          </cell>
          <cell r="C107" t="str">
            <v>236117 - New Housing Operative Builders</v>
          </cell>
        </row>
        <row r="108">
          <cell r="A108">
            <v>236118</v>
          </cell>
          <cell r="B108" t="str">
            <v>Residential Remodelers</v>
          </cell>
          <cell r="C108" t="str">
            <v>236118 - Residential Remodelers</v>
          </cell>
        </row>
        <row r="109">
          <cell r="A109">
            <v>236210</v>
          </cell>
          <cell r="B109" t="str">
            <v>Industrial Building Construction</v>
          </cell>
          <cell r="C109" t="str">
            <v>236210 - Industrial Building Construction</v>
          </cell>
        </row>
        <row r="110">
          <cell r="A110">
            <v>236220</v>
          </cell>
          <cell r="B110" t="str">
            <v>Commercial and Institutional Building Construction</v>
          </cell>
          <cell r="C110" t="str">
            <v>236220 - Commercial and Institutional Building Construction</v>
          </cell>
        </row>
        <row r="111">
          <cell r="A111">
            <v>237110</v>
          </cell>
          <cell r="B111" t="str">
            <v>Water and Sewer Line and Related Structures Construction</v>
          </cell>
          <cell r="C111" t="str">
            <v>237110 - Water and Sewer Line and Related Structures Construction</v>
          </cell>
        </row>
        <row r="112">
          <cell r="A112">
            <v>237120</v>
          </cell>
          <cell r="B112" t="str">
            <v>Oil and Gas Pipeline and Related Structures Construction</v>
          </cell>
          <cell r="C112" t="str">
            <v>237120 - Oil and Gas Pipeline and Related Structures Construction</v>
          </cell>
        </row>
        <row r="113">
          <cell r="A113">
            <v>237130</v>
          </cell>
          <cell r="B113" t="str">
            <v>Power and Communication Line and Related Structures Construction</v>
          </cell>
          <cell r="C113" t="str">
            <v>237130 - Power and Communication Line and Related Structures Construction</v>
          </cell>
        </row>
        <row r="114">
          <cell r="A114">
            <v>237210</v>
          </cell>
          <cell r="B114" t="str">
            <v>Land Subdivision</v>
          </cell>
          <cell r="C114" t="str">
            <v>237210 - Land Subdivision</v>
          </cell>
        </row>
        <row r="115">
          <cell r="A115">
            <v>237310</v>
          </cell>
          <cell r="B115" t="str">
            <v>Highway, Street, and Bridge Construction</v>
          </cell>
          <cell r="C115" t="str">
            <v>237310 - Highway, Street, and Bridge Construction</v>
          </cell>
        </row>
        <row r="116">
          <cell r="A116">
            <v>237990</v>
          </cell>
          <cell r="B116" t="str">
            <v>Other Heavy and Civil Engineering Construction</v>
          </cell>
          <cell r="C116" t="str">
            <v>237990 - Other Heavy and Civil Engineering Construction</v>
          </cell>
        </row>
        <row r="117">
          <cell r="A117">
            <v>238110</v>
          </cell>
          <cell r="B117" t="str">
            <v>Poured Concrete Foundation and Structure Contractors</v>
          </cell>
          <cell r="C117" t="str">
            <v>238110 - Poured Concrete Foundation and Structure Contractors</v>
          </cell>
        </row>
        <row r="118">
          <cell r="A118">
            <v>238120</v>
          </cell>
          <cell r="B118" t="str">
            <v>Structural Steel and Precast Concrete Contractors</v>
          </cell>
          <cell r="C118" t="str">
            <v>238120 - Structural Steel and Precast Concrete Contractors</v>
          </cell>
        </row>
        <row r="119">
          <cell r="A119">
            <v>238130</v>
          </cell>
          <cell r="B119" t="str">
            <v>Framing Contractors</v>
          </cell>
          <cell r="C119" t="str">
            <v>238130 - Framing Contractors</v>
          </cell>
        </row>
        <row r="120">
          <cell r="A120">
            <v>238140</v>
          </cell>
          <cell r="B120" t="str">
            <v>Masonry Contractors</v>
          </cell>
          <cell r="C120" t="str">
            <v>238140 - Masonry Contractors</v>
          </cell>
        </row>
        <row r="121">
          <cell r="A121">
            <v>238150</v>
          </cell>
          <cell r="B121" t="str">
            <v>Glass and Glazing Contractors</v>
          </cell>
          <cell r="C121" t="str">
            <v>238150 - Glass and Glazing Contractors</v>
          </cell>
        </row>
        <row r="122">
          <cell r="A122">
            <v>238160</v>
          </cell>
          <cell r="B122" t="str">
            <v>Roofing Contractors</v>
          </cell>
          <cell r="C122" t="str">
            <v>238160 - Roofing Contractors</v>
          </cell>
        </row>
        <row r="123">
          <cell r="A123">
            <v>238170</v>
          </cell>
          <cell r="B123" t="str">
            <v>Siding Contractors</v>
          </cell>
          <cell r="C123" t="str">
            <v>238170 - Siding Contractors</v>
          </cell>
        </row>
        <row r="124">
          <cell r="A124">
            <v>238190</v>
          </cell>
          <cell r="B124" t="str">
            <v>Other Foundation, Structure, and Building Exterior Contractors</v>
          </cell>
          <cell r="C124" t="str">
            <v>238190 - Other Foundation, Structure, and Building Exterior Contractors</v>
          </cell>
        </row>
        <row r="125">
          <cell r="A125">
            <v>238210</v>
          </cell>
          <cell r="B125" t="str">
            <v>Electrical Contractors and Other Wiring Installation Contractors</v>
          </cell>
          <cell r="C125" t="str">
            <v>238210 - Electrical Contractors and Other Wiring Installation Contractors</v>
          </cell>
        </row>
        <row r="126">
          <cell r="A126">
            <v>238220</v>
          </cell>
          <cell r="B126" t="str">
            <v>Plumbing, Heating, and Air-Conditioning Contractors</v>
          </cell>
          <cell r="C126" t="str">
            <v>238220 - Plumbing, Heating, and Air-Conditioning Contractors</v>
          </cell>
        </row>
        <row r="127">
          <cell r="A127">
            <v>238290</v>
          </cell>
          <cell r="B127" t="str">
            <v>Other Building Equipment Contractors</v>
          </cell>
          <cell r="C127" t="str">
            <v>238290 - Other Building Equipment Contractors</v>
          </cell>
        </row>
        <row r="128">
          <cell r="A128">
            <v>238310</v>
          </cell>
          <cell r="B128" t="str">
            <v>Drywall and Insulation Contractors</v>
          </cell>
          <cell r="C128" t="str">
            <v>238310 - Drywall and Insulation Contractors</v>
          </cell>
        </row>
        <row r="129">
          <cell r="A129">
            <v>238320</v>
          </cell>
          <cell r="B129" t="str">
            <v>Painting and Wall Covering Contractors</v>
          </cell>
          <cell r="C129" t="str">
            <v>238320 - Painting and Wall Covering Contractors</v>
          </cell>
        </row>
        <row r="130">
          <cell r="A130">
            <v>238330</v>
          </cell>
          <cell r="B130" t="str">
            <v>Flooring Contractors</v>
          </cell>
          <cell r="C130" t="str">
            <v>238330 - Flooring Contractors</v>
          </cell>
        </row>
        <row r="131">
          <cell r="A131">
            <v>238340</v>
          </cell>
          <cell r="B131" t="str">
            <v>Tile and Terrazzo Contractors</v>
          </cell>
          <cell r="C131" t="str">
            <v>238340 - Tile and Terrazzo Contractors</v>
          </cell>
        </row>
        <row r="132">
          <cell r="A132">
            <v>238350</v>
          </cell>
          <cell r="B132" t="str">
            <v>Finish Carpentry Contractors</v>
          </cell>
          <cell r="C132" t="str">
            <v>238350 - Finish Carpentry Contractors</v>
          </cell>
        </row>
        <row r="133">
          <cell r="A133">
            <v>238390</v>
          </cell>
          <cell r="B133" t="str">
            <v>Other Building Finishing Contractors</v>
          </cell>
          <cell r="C133" t="str">
            <v>238390 - Other Building Finishing Contractors</v>
          </cell>
        </row>
        <row r="134">
          <cell r="A134">
            <v>238910</v>
          </cell>
          <cell r="B134" t="str">
            <v>Site Preparation Contractors</v>
          </cell>
          <cell r="C134" t="str">
            <v>238910 - Site Preparation Contractors</v>
          </cell>
        </row>
        <row r="135">
          <cell r="A135">
            <v>238990</v>
          </cell>
          <cell r="B135" t="str">
            <v>All Other Specialty Trade Contractors</v>
          </cell>
          <cell r="C135" t="str">
            <v>238990 - All Other Specialty Trade Contractors</v>
          </cell>
        </row>
        <row r="136">
          <cell r="A136">
            <v>311111</v>
          </cell>
          <cell r="B136" t="str">
            <v>Dog and Cat Food Manufacturing</v>
          </cell>
          <cell r="C136" t="str">
            <v>311111 - Dog and Cat Food Manufacturing</v>
          </cell>
        </row>
        <row r="137">
          <cell r="A137">
            <v>311119</v>
          </cell>
          <cell r="B137" t="str">
            <v>Other Animal Food Manufacturing</v>
          </cell>
          <cell r="C137" t="str">
            <v>311119 - Other Animal Food Manufacturing</v>
          </cell>
        </row>
        <row r="138">
          <cell r="A138">
            <v>311211</v>
          </cell>
          <cell r="B138" t="str">
            <v>Flour Milling</v>
          </cell>
          <cell r="C138" t="str">
            <v>311211 - Flour Milling</v>
          </cell>
        </row>
        <row r="139">
          <cell r="A139">
            <v>311212</v>
          </cell>
          <cell r="B139" t="str">
            <v>Rice Milling</v>
          </cell>
          <cell r="C139" t="str">
            <v>311212 - Rice Milling</v>
          </cell>
        </row>
        <row r="140">
          <cell r="A140">
            <v>311213</v>
          </cell>
          <cell r="B140" t="str">
            <v>Malt Manufacturing</v>
          </cell>
          <cell r="C140" t="str">
            <v>311213 - Malt Manufacturing</v>
          </cell>
        </row>
        <row r="141">
          <cell r="A141">
            <v>311221</v>
          </cell>
          <cell r="B141" t="str">
            <v>Wet Corn Milling</v>
          </cell>
          <cell r="C141" t="str">
            <v>311221 - Wet Corn Milling</v>
          </cell>
        </row>
        <row r="142">
          <cell r="A142">
            <v>311222</v>
          </cell>
          <cell r="B142" t="str">
            <v>Soybean Processing</v>
          </cell>
          <cell r="C142" t="str">
            <v>311222 - Soybean Processing</v>
          </cell>
        </row>
        <row r="143">
          <cell r="A143">
            <v>311223</v>
          </cell>
          <cell r="B143" t="str">
            <v>Other Oilseed Processing</v>
          </cell>
          <cell r="C143" t="str">
            <v>311223 - Other Oilseed Processing</v>
          </cell>
        </row>
        <row r="144">
          <cell r="A144">
            <v>311225</v>
          </cell>
          <cell r="B144" t="str">
            <v>Fats and Oils Refining and Blending</v>
          </cell>
          <cell r="C144" t="str">
            <v>311225 - Fats and Oils Refining and Blending</v>
          </cell>
        </row>
        <row r="145">
          <cell r="A145">
            <v>311230</v>
          </cell>
          <cell r="B145" t="str">
            <v>Breakfast Cereal Manufacturing</v>
          </cell>
          <cell r="C145" t="str">
            <v>311230 - Breakfast Cereal Manufacturing</v>
          </cell>
        </row>
        <row r="146">
          <cell r="A146">
            <v>311311</v>
          </cell>
          <cell r="B146" t="str">
            <v>Sugarcane Mills</v>
          </cell>
          <cell r="C146" t="str">
            <v>311311 - Sugarcane Mills</v>
          </cell>
        </row>
        <row r="147">
          <cell r="A147">
            <v>311312</v>
          </cell>
          <cell r="B147" t="str">
            <v>Cane Sugar Refining</v>
          </cell>
          <cell r="C147" t="str">
            <v>311312 - Cane Sugar Refining</v>
          </cell>
        </row>
        <row r="148">
          <cell r="A148">
            <v>311313</v>
          </cell>
          <cell r="B148" t="str">
            <v>Beet Sugar Manufacturing</v>
          </cell>
          <cell r="C148" t="str">
            <v>311313 - Beet Sugar Manufacturing</v>
          </cell>
        </row>
        <row r="149">
          <cell r="A149">
            <v>311320</v>
          </cell>
          <cell r="B149" t="str">
            <v>Chocolate and Confectionery Manufacturing from Cacao Beans</v>
          </cell>
          <cell r="C149" t="str">
            <v>311320 - Chocolate and Confectionery Manufacturing from Cacao Beans</v>
          </cell>
        </row>
        <row r="150">
          <cell r="A150">
            <v>311330</v>
          </cell>
          <cell r="B150" t="str">
            <v>Confectionery Manufacturing from Purchased Chocolate</v>
          </cell>
          <cell r="C150" t="str">
            <v>311330 - Confectionery Manufacturing from Purchased Chocolate</v>
          </cell>
        </row>
        <row r="151">
          <cell r="A151">
            <v>311340</v>
          </cell>
          <cell r="B151" t="str">
            <v>Nonchocolate Confectionery Manufacturing</v>
          </cell>
          <cell r="C151" t="str">
            <v>311340 - Nonchocolate Confectionery Manufacturing</v>
          </cell>
        </row>
        <row r="152">
          <cell r="A152">
            <v>311411</v>
          </cell>
          <cell r="B152" t="str">
            <v>Frozen Fruit, Juice, and Vegetable Manufacturing</v>
          </cell>
          <cell r="C152" t="str">
            <v>311411 - Frozen Fruit, Juice, and Vegetable Manufacturing</v>
          </cell>
        </row>
        <row r="153">
          <cell r="A153">
            <v>311412</v>
          </cell>
          <cell r="B153" t="str">
            <v>Frozen Specialty Food Manufacturing</v>
          </cell>
          <cell r="C153" t="str">
            <v>311412 - Frozen Specialty Food Manufacturing</v>
          </cell>
        </row>
        <row r="154">
          <cell r="A154">
            <v>311421</v>
          </cell>
          <cell r="B154" t="str">
            <v>Fruit and Vegetable Canning</v>
          </cell>
          <cell r="C154" t="str">
            <v>311421 - Fruit and Vegetable Canning</v>
          </cell>
        </row>
        <row r="155">
          <cell r="A155">
            <v>311422</v>
          </cell>
          <cell r="B155" t="str">
            <v>Specialty Canning</v>
          </cell>
          <cell r="C155" t="str">
            <v>311422 - Specialty Canning</v>
          </cell>
        </row>
        <row r="156">
          <cell r="A156">
            <v>311423</v>
          </cell>
          <cell r="B156" t="str">
            <v>Dried and Dehydrated Food Manufacturing</v>
          </cell>
          <cell r="C156" t="str">
            <v>311423 - Dried and Dehydrated Food Manufacturing</v>
          </cell>
        </row>
        <row r="157">
          <cell r="A157">
            <v>311511</v>
          </cell>
          <cell r="B157" t="str">
            <v>Fluid Milk Manufacturing</v>
          </cell>
          <cell r="C157" t="str">
            <v>311511 - Fluid Milk Manufacturing</v>
          </cell>
        </row>
        <row r="158">
          <cell r="A158">
            <v>311512</v>
          </cell>
          <cell r="B158" t="str">
            <v>Creamery Butter Manufacturing</v>
          </cell>
          <cell r="C158" t="str">
            <v>311512 - Creamery Butter Manufacturing</v>
          </cell>
        </row>
        <row r="159">
          <cell r="A159">
            <v>311513</v>
          </cell>
          <cell r="B159" t="str">
            <v>Cheese Manufacturing</v>
          </cell>
          <cell r="C159" t="str">
            <v>311513 - Cheese Manufacturing</v>
          </cell>
        </row>
        <row r="160">
          <cell r="A160">
            <v>311514</v>
          </cell>
          <cell r="B160" t="str">
            <v>Dry, Condensed, and Evaporated Dairy Product Manufacturing</v>
          </cell>
          <cell r="C160" t="str">
            <v>311514 - Dry, Condensed, and Evaporated Dairy Product Manufacturing</v>
          </cell>
        </row>
        <row r="161">
          <cell r="A161">
            <v>311520</v>
          </cell>
          <cell r="B161" t="str">
            <v>Ice Cream and Frozen Dessert Manufacturing</v>
          </cell>
          <cell r="C161" t="str">
            <v>311520 - Ice Cream and Frozen Dessert Manufacturing</v>
          </cell>
        </row>
        <row r="162">
          <cell r="A162">
            <v>311611</v>
          </cell>
          <cell r="B162" t="str">
            <v>Animal (except Poultry) Slaughtering</v>
          </cell>
          <cell r="C162" t="str">
            <v>311611 - Animal (except Poultry) Slaughtering</v>
          </cell>
        </row>
        <row r="163">
          <cell r="A163">
            <v>311612</v>
          </cell>
          <cell r="B163" t="str">
            <v>Meat Processed from Carcasses</v>
          </cell>
          <cell r="C163" t="str">
            <v>311612 - Meat Processed from Carcasses</v>
          </cell>
        </row>
        <row r="164">
          <cell r="A164">
            <v>311613</v>
          </cell>
          <cell r="B164" t="str">
            <v>Rendering and Meat Byproduct Processing</v>
          </cell>
          <cell r="C164" t="str">
            <v>311613 - Rendering and Meat Byproduct Processing</v>
          </cell>
        </row>
        <row r="165">
          <cell r="A165">
            <v>311615</v>
          </cell>
          <cell r="B165" t="str">
            <v>Poultry Processing</v>
          </cell>
          <cell r="C165" t="str">
            <v>311615 - Poultry Processing</v>
          </cell>
        </row>
        <row r="166">
          <cell r="A166">
            <v>311711</v>
          </cell>
          <cell r="B166" t="str">
            <v>Seafood Canning</v>
          </cell>
          <cell r="C166" t="str">
            <v>311711 - Seafood Canning</v>
          </cell>
        </row>
        <row r="167">
          <cell r="A167">
            <v>311712</v>
          </cell>
          <cell r="B167" t="str">
            <v>Fresh and Frozen Seafood Processing</v>
          </cell>
          <cell r="C167" t="str">
            <v>311712 - Fresh and Frozen Seafood Processing</v>
          </cell>
        </row>
        <row r="168">
          <cell r="A168">
            <v>311811</v>
          </cell>
          <cell r="B168" t="str">
            <v>Retail Bakeries</v>
          </cell>
          <cell r="C168" t="str">
            <v>311811 - Retail Bakeries</v>
          </cell>
        </row>
        <row r="169">
          <cell r="A169">
            <v>311812</v>
          </cell>
          <cell r="B169" t="str">
            <v>Commercial Bakeries</v>
          </cell>
          <cell r="C169" t="str">
            <v>311812 - Commercial Bakeries</v>
          </cell>
        </row>
        <row r="170">
          <cell r="A170">
            <v>311813</v>
          </cell>
          <cell r="B170" t="str">
            <v>Frozen Cakes, Pies, and Other Pastries Manufacturing</v>
          </cell>
          <cell r="C170" t="str">
            <v>311813 - Frozen Cakes, Pies, and Other Pastries Manufacturing</v>
          </cell>
        </row>
        <row r="171">
          <cell r="A171">
            <v>311821</v>
          </cell>
          <cell r="B171" t="str">
            <v>Cookie and Cracker Manufacturing</v>
          </cell>
          <cell r="C171" t="str">
            <v>311821 - Cookie and Cracker Manufacturing</v>
          </cell>
        </row>
        <row r="172">
          <cell r="A172">
            <v>311822</v>
          </cell>
          <cell r="B172" t="str">
            <v>Flour Mixes and Dough Manufacturing from Purchased Flour</v>
          </cell>
          <cell r="C172" t="str">
            <v>311822 - Flour Mixes and Dough Manufacturing from Purchased Flour</v>
          </cell>
        </row>
        <row r="173">
          <cell r="A173">
            <v>311823</v>
          </cell>
          <cell r="B173" t="str">
            <v>Dry Pasta Manufacturing</v>
          </cell>
          <cell r="C173" t="str">
            <v>311823 - Dry Pasta Manufacturing</v>
          </cell>
        </row>
        <row r="174">
          <cell r="A174">
            <v>311830</v>
          </cell>
          <cell r="B174" t="str">
            <v>Tortilla Manufacturing</v>
          </cell>
          <cell r="C174" t="str">
            <v>311830 - Tortilla Manufacturing</v>
          </cell>
        </row>
        <row r="175">
          <cell r="A175">
            <v>311911</v>
          </cell>
          <cell r="B175" t="str">
            <v>Roasted Nuts and Peanut Butter Manufacturing</v>
          </cell>
          <cell r="C175" t="str">
            <v>311911 - Roasted Nuts and Peanut Butter Manufacturing</v>
          </cell>
        </row>
        <row r="176">
          <cell r="A176">
            <v>311919</v>
          </cell>
          <cell r="B176" t="str">
            <v>Other Snack Food Manufacturing</v>
          </cell>
          <cell r="C176" t="str">
            <v>311919 - Other Snack Food Manufacturing</v>
          </cell>
        </row>
        <row r="177">
          <cell r="A177">
            <v>311920</v>
          </cell>
          <cell r="B177" t="str">
            <v>Coffee and Tea Manufacturing</v>
          </cell>
          <cell r="C177" t="str">
            <v>311920 - Coffee and Tea Manufacturing</v>
          </cell>
        </row>
        <row r="178">
          <cell r="A178">
            <v>311930</v>
          </cell>
          <cell r="B178" t="str">
            <v>Flavoring Syrup and Concentrate Manufacturing</v>
          </cell>
          <cell r="C178" t="str">
            <v>311930 - Flavoring Syrup and Concentrate Manufacturing</v>
          </cell>
        </row>
        <row r="179">
          <cell r="A179">
            <v>311941</v>
          </cell>
          <cell r="B179" t="str">
            <v>Mayonnaise, Dressing, and Other Prepared Sauce Manufacturing</v>
          </cell>
          <cell r="C179" t="str">
            <v>311941 - Mayonnaise, Dressing, and Other Prepared Sauce Manufacturing</v>
          </cell>
        </row>
        <row r="180">
          <cell r="A180">
            <v>311942</v>
          </cell>
          <cell r="B180" t="str">
            <v>Spice and Extract Manufacturing</v>
          </cell>
          <cell r="C180" t="str">
            <v>311942 - Spice and Extract Manufacturing</v>
          </cell>
        </row>
        <row r="181">
          <cell r="A181">
            <v>311991</v>
          </cell>
          <cell r="B181" t="str">
            <v>Perishable Prepared Food Manufacturing</v>
          </cell>
          <cell r="C181" t="str">
            <v>311991 - Perishable Prepared Food Manufacturing</v>
          </cell>
        </row>
        <row r="182">
          <cell r="A182">
            <v>311999</v>
          </cell>
          <cell r="B182" t="str">
            <v>All Other Miscellaneous Food Manufacturing</v>
          </cell>
          <cell r="C182" t="str">
            <v>311999 - All Other Miscellaneous Food Manufacturing</v>
          </cell>
        </row>
        <row r="183">
          <cell r="A183">
            <v>312111</v>
          </cell>
          <cell r="B183" t="str">
            <v>Soft Drink Manufacturing</v>
          </cell>
          <cell r="C183" t="str">
            <v>312111 - Soft Drink Manufacturing</v>
          </cell>
        </row>
        <row r="184">
          <cell r="A184">
            <v>312112</v>
          </cell>
          <cell r="B184" t="str">
            <v>Bottled Water Manufacturing</v>
          </cell>
          <cell r="C184" t="str">
            <v>312112 - Bottled Water Manufacturing</v>
          </cell>
        </row>
        <row r="185">
          <cell r="A185">
            <v>312113</v>
          </cell>
          <cell r="B185" t="str">
            <v>Ice Manufacturing</v>
          </cell>
          <cell r="C185" t="str">
            <v>312113 - Ice Manufacturing</v>
          </cell>
        </row>
        <row r="186">
          <cell r="A186">
            <v>312120</v>
          </cell>
          <cell r="B186" t="str">
            <v>Breweries</v>
          </cell>
          <cell r="C186" t="str">
            <v>312120 - Breweries</v>
          </cell>
        </row>
        <row r="187">
          <cell r="A187">
            <v>312130</v>
          </cell>
          <cell r="B187" t="str">
            <v>Wineries</v>
          </cell>
          <cell r="C187" t="str">
            <v>312130 - Wineries</v>
          </cell>
        </row>
        <row r="188">
          <cell r="A188">
            <v>312140</v>
          </cell>
          <cell r="B188" t="str">
            <v>Distilleries</v>
          </cell>
          <cell r="C188" t="str">
            <v>312140 - Distilleries</v>
          </cell>
        </row>
        <row r="189">
          <cell r="A189">
            <v>312210</v>
          </cell>
          <cell r="B189" t="str">
            <v>Tobacco Stemming and Redrying</v>
          </cell>
          <cell r="C189" t="str">
            <v>312210 - Tobacco Stemming and Redrying</v>
          </cell>
        </row>
        <row r="190">
          <cell r="A190">
            <v>312221</v>
          </cell>
          <cell r="B190" t="str">
            <v>Cigarette Manufacturing</v>
          </cell>
          <cell r="C190" t="str">
            <v>312221 - Cigarette Manufacturing</v>
          </cell>
        </row>
        <row r="191">
          <cell r="A191">
            <v>312229</v>
          </cell>
          <cell r="B191" t="str">
            <v>Other Tobacco Product Manufacturing</v>
          </cell>
          <cell r="C191" t="str">
            <v>312229 - Other Tobacco Product Manufacturing</v>
          </cell>
        </row>
        <row r="192">
          <cell r="A192">
            <v>313111</v>
          </cell>
          <cell r="B192" t="str">
            <v>Yarn Spinning Mills</v>
          </cell>
          <cell r="C192" t="str">
            <v>313111 - Yarn Spinning Mills</v>
          </cell>
        </row>
        <row r="193">
          <cell r="A193">
            <v>313112</v>
          </cell>
          <cell r="B193" t="str">
            <v>Yarn Texturizing, Throwing, and Twisting Mills</v>
          </cell>
          <cell r="C193" t="str">
            <v>313112 - Yarn Texturizing, Throwing, and Twisting Mills</v>
          </cell>
        </row>
        <row r="194">
          <cell r="A194">
            <v>313113</v>
          </cell>
          <cell r="B194" t="str">
            <v>Thread Mills</v>
          </cell>
          <cell r="C194" t="str">
            <v>313113 - Thread Mills</v>
          </cell>
        </row>
        <row r="195">
          <cell r="A195">
            <v>313210</v>
          </cell>
          <cell r="B195" t="str">
            <v>Broadwoven Fabric Mills</v>
          </cell>
          <cell r="C195" t="str">
            <v>313210 - Broadwoven Fabric Mills</v>
          </cell>
        </row>
        <row r="196">
          <cell r="A196">
            <v>313221</v>
          </cell>
          <cell r="B196" t="str">
            <v>Narrow Fabric Mills</v>
          </cell>
          <cell r="C196" t="str">
            <v>313221 - Narrow Fabric Mills</v>
          </cell>
        </row>
        <row r="197">
          <cell r="A197">
            <v>313222</v>
          </cell>
          <cell r="B197" t="str">
            <v>Schiffli Machine Embroidery</v>
          </cell>
          <cell r="C197" t="str">
            <v>313222 - Schiffli Machine Embroidery</v>
          </cell>
        </row>
        <row r="198">
          <cell r="A198">
            <v>313230</v>
          </cell>
          <cell r="B198" t="str">
            <v>Nonwoven Fabric Mills</v>
          </cell>
          <cell r="C198" t="str">
            <v>313230 - Nonwoven Fabric Mills</v>
          </cell>
        </row>
        <row r="199">
          <cell r="A199">
            <v>313241</v>
          </cell>
          <cell r="B199" t="str">
            <v>Weft Knit Fabric Mills</v>
          </cell>
          <cell r="C199" t="str">
            <v>313241 - Weft Knit Fabric Mills</v>
          </cell>
        </row>
        <row r="200">
          <cell r="A200">
            <v>313249</v>
          </cell>
          <cell r="B200" t="str">
            <v>Other Knit Fabric and Lace Mills</v>
          </cell>
          <cell r="C200" t="str">
            <v>313249 - Other Knit Fabric and Lace Mills</v>
          </cell>
        </row>
        <row r="201">
          <cell r="A201">
            <v>313311</v>
          </cell>
          <cell r="B201" t="str">
            <v>Broadwoven Fabric Finishing Mills</v>
          </cell>
          <cell r="C201" t="str">
            <v>313311 - Broadwoven Fabric Finishing Mills</v>
          </cell>
        </row>
        <row r="202">
          <cell r="A202">
            <v>313312</v>
          </cell>
          <cell r="B202" t="str">
            <v>Textile and Fabric Finishing (except Broadwoven Fabric) Mills</v>
          </cell>
          <cell r="C202" t="str">
            <v>313312 - Textile and Fabric Finishing (except Broadwoven Fabric) Mills</v>
          </cell>
        </row>
        <row r="203">
          <cell r="A203">
            <v>313320</v>
          </cell>
          <cell r="B203" t="str">
            <v>Fabric Coating Mills</v>
          </cell>
          <cell r="C203" t="str">
            <v>313320 - Fabric Coating Mills</v>
          </cell>
        </row>
        <row r="204">
          <cell r="A204">
            <v>314110</v>
          </cell>
          <cell r="B204" t="str">
            <v>Carpet and Rug Mills</v>
          </cell>
          <cell r="C204" t="str">
            <v>314110 - Carpet and Rug Mills</v>
          </cell>
        </row>
        <row r="205">
          <cell r="A205">
            <v>314121</v>
          </cell>
          <cell r="B205" t="str">
            <v>Curtain and Drapery Mills</v>
          </cell>
          <cell r="C205" t="str">
            <v>314121 - Curtain and Drapery Mills</v>
          </cell>
        </row>
        <row r="206">
          <cell r="A206">
            <v>314129</v>
          </cell>
          <cell r="B206" t="str">
            <v>Other Household Textile Product Mills</v>
          </cell>
          <cell r="C206" t="str">
            <v>314129 - Other Household Textile Product Mills</v>
          </cell>
        </row>
        <row r="207">
          <cell r="A207">
            <v>314911</v>
          </cell>
          <cell r="B207" t="str">
            <v>Textile Bag Mills</v>
          </cell>
          <cell r="C207" t="str">
            <v>314911 - Textile Bag Mills</v>
          </cell>
        </row>
        <row r="208">
          <cell r="A208">
            <v>314912</v>
          </cell>
          <cell r="B208" t="str">
            <v>Canvas and Related Product Mills</v>
          </cell>
          <cell r="C208" t="str">
            <v>314912 - Canvas and Related Product Mills</v>
          </cell>
        </row>
        <row r="209">
          <cell r="A209">
            <v>314991</v>
          </cell>
          <cell r="B209" t="str">
            <v>Rope, Cordage, and Twine Mills</v>
          </cell>
          <cell r="C209" t="str">
            <v>314991 - Rope, Cordage, and Twine Mills</v>
          </cell>
        </row>
        <row r="210">
          <cell r="A210">
            <v>314992</v>
          </cell>
          <cell r="B210" t="str">
            <v>Tire Cord and Tire Fabric Mills</v>
          </cell>
          <cell r="C210" t="str">
            <v>314992 - Tire Cord and Tire Fabric Mills</v>
          </cell>
        </row>
        <row r="211">
          <cell r="A211">
            <v>314999</v>
          </cell>
          <cell r="B211" t="str">
            <v>All Other Miscellaneous Textile Product Mills</v>
          </cell>
          <cell r="C211" t="str">
            <v>314999 - All Other Miscellaneous Textile Product Mills</v>
          </cell>
        </row>
        <row r="212">
          <cell r="A212">
            <v>315111</v>
          </cell>
          <cell r="B212" t="str">
            <v>Sheer Hosiery Mills</v>
          </cell>
          <cell r="C212" t="str">
            <v>315111 - Sheer Hosiery Mills</v>
          </cell>
        </row>
        <row r="213">
          <cell r="A213">
            <v>315119</v>
          </cell>
          <cell r="B213" t="str">
            <v>Other Hosiery and Sock Mills</v>
          </cell>
          <cell r="C213" t="str">
            <v>315119 - Other Hosiery and Sock Mills</v>
          </cell>
        </row>
        <row r="214">
          <cell r="A214">
            <v>315191</v>
          </cell>
          <cell r="B214" t="str">
            <v>Outerwear Knitting Mills</v>
          </cell>
          <cell r="C214" t="str">
            <v>315191 - Outerwear Knitting Mills</v>
          </cell>
        </row>
        <row r="215">
          <cell r="A215">
            <v>315192</v>
          </cell>
          <cell r="B215" t="str">
            <v>Underwear and Nightwear Knitting Mills</v>
          </cell>
          <cell r="C215" t="str">
            <v>315192 - Underwear and Nightwear Knitting Mills</v>
          </cell>
        </row>
        <row r="216">
          <cell r="A216">
            <v>315211</v>
          </cell>
          <cell r="B216" t="str">
            <v>Men's and Boys' Cut and Sew Apparel Contractors</v>
          </cell>
          <cell r="C216" t="str">
            <v>315211 - Men's and Boys' Cut and Sew Apparel Contractors</v>
          </cell>
        </row>
        <row r="217">
          <cell r="A217">
            <v>315212</v>
          </cell>
          <cell r="B217" t="str">
            <v>Women's, Girls', and Infants' Cut and Sew Apparel Contractors</v>
          </cell>
          <cell r="C217" t="str">
            <v>315212 - Women's, Girls', and Infants' Cut and Sew Apparel Contractors</v>
          </cell>
        </row>
        <row r="218">
          <cell r="A218">
            <v>315221</v>
          </cell>
          <cell r="B218" t="str">
            <v>Men's and Boys' Cut and Sew Underwear and Nightwear Manufacturing</v>
          </cell>
          <cell r="C218" t="str">
            <v>315221 - Men's and Boys' Cut and Sew Underwear and Nightwear Manufacturing</v>
          </cell>
        </row>
        <row r="219">
          <cell r="A219">
            <v>315222</v>
          </cell>
          <cell r="B219" t="str">
            <v>Men's and Boys' Cut and Sew Suit, Coat, and Overcoat Manufacturing</v>
          </cell>
          <cell r="C219" t="str">
            <v>315222 - Men's and Boys' Cut and Sew Suit, Coat, and Overcoat Manufacturing</v>
          </cell>
        </row>
        <row r="220">
          <cell r="A220">
            <v>315223</v>
          </cell>
          <cell r="B220" t="str">
            <v>Men's and Boys' Cut and Sew Shirt (except Work Shirt) Manufacturing</v>
          </cell>
          <cell r="C220" t="str">
            <v>315223 - Men's and Boys' Cut and Sew Shirt (except Work Shirt) Manufacturing</v>
          </cell>
        </row>
        <row r="221">
          <cell r="A221">
            <v>315224</v>
          </cell>
          <cell r="B221" t="str">
            <v>Men's and Boys' Cut and Sew Trouser, Slack, and Jean Manufacturing</v>
          </cell>
          <cell r="C221" t="str">
            <v>315224 - Men's and Boys' Cut and Sew Trouser, Slack, and Jean Manufacturing</v>
          </cell>
        </row>
        <row r="222">
          <cell r="A222">
            <v>315225</v>
          </cell>
          <cell r="B222" t="str">
            <v>Men's and Boys' Cut and Sew Work Clothing Manufacturing</v>
          </cell>
          <cell r="C222" t="str">
            <v>315225 - Men's and Boys' Cut and Sew Work Clothing Manufacturing</v>
          </cell>
        </row>
        <row r="223">
          <cell r="A223">
            <v>315228</v>
          </cell>
          <cell r="B223" t="str">
            <v>Men's and Boys' Cut and Sew Other Outerwear Manufacturing</v>
          </cell>
          <cell r="C223" t="str">
            <v>315228 - Men's and Boys' Cut and Sew Other Outerwear Manufacturing</v>
          </cell>
        </row>
        <row r="224">
          <cell r="A224">
            <v>315231</v>
          </cell>
          <cell r="B224" t="str">
            <v>Women's and Girls' Cut and Sew Lingerie, Loungewear, and Nightwear Manufacturing</v>
          </cell>
          <cell r="C224" t="str">
            <v>315231 - Women's and Girls' Cut and Sew Lingerie, Loungewear, and Nightwear Manufacturing</v>
          </cell>
        </row>
        <row r="225">
          <cell r="A225">
            <v>315232</v>
          </cell>
          <cell r="B225" t="str">
            <v>Women's and Girls' Cut and Sew Blouse and Shirt Manufacturing</v>
          </cell>
          <cell r="C225" t="str">
            <v>315232 - Women's and Girls' Cut and Sew Blouse and Shirt Manufacturing</v>
          </cell>
        </row>
        <row r="226">
          <cell r="A226">
            <v>315233</v>
          </cell>
          <cell r="B226" t="str">
            <v>Women's and Girls' Cut and Sew Dress Manufacturing</v>
          </cell>
          <cell r="C226" t="str">
            <v>315233 - Women's and Girls' Cut and Sew Dress Manufacturing</v>
          </cell>
        </row>
        <row r="227">
          <cell r="A227">
            <v>315234</v>
          </cell>
          <cell r="B227" t="str">
            <v>Women's and Girls' Cut and Sew Suit, Coat, Tailored Jacket, and Skirt Manufacturing</v>
          </cell>
          <cell r="C227" t="str">
            <v>315234 - Women's and Girls' Cut and Sew Suit, Coat, Tailored Jacket, and Skirt Manufacturing</v>
          </cell>
        </row>
        <row r="228">
          <cell r="A228">
            <v>315239</v>
          </cell>
          <cell r="B228" t="str">
            <v>Women's and Girls' Cut and Sew Other Outerwear Manufacturing</v>
          </cell>
          <cell r="C228" t="str">
            <v>315239 - Women's and Girls' Cut and Sew Other Outerwear Manufacturing</v>
          </cell>
        </row>
        <row r="229">
          <cell r="A229">
            <v>315291</v>
          </cell>
          <cell r="B229" t="str">
            <v>Infants' Cut and Sew Apparel Manufacturing</v>
          </cell>
          <cell r="C229" t="str">
            <v>315291 - Infants' Cut and Sew Apparel Manufacturing</v>
          </cell>
        </row>
        <row r="230">
          <cell r="A230">
            <v>315292</v>
          </cell>
          <cell r="B230" t="str">
            <v>Fur and Leather Apparel Manufacturing</v>
          </cell>
          <cell r="C230" t="str">
            <v>315292 - Fur and Leather Apparel Manufacturing</v>
          </cell>
        </row>
        <row r="231">
          <cell r="A231">
            <v>315299</v>
          </cell>
          <cell r="B231" t="str">
            <v>All Other Cut and Sew Apparel Manufacturing</v>
          </cell>
          <cell r="C231" t="str">
            <v>315299 - All Other Cut and Sew Apparel Manufacturing</v>
          </cell>
        </row>
        <row r="232">
          <cell r="A232">
            <v>315991</v>
          </cell>
          <cell r="B232" t="str">
            <v>Hat, Cap, and Millinery Manufacturing</v>
          </cell>
          <cell r="C232" t="str">
            <v>315991 - Hat, Cap, and Millinery Manufacturing</v>
          </cell>
        </row>
        <row r="233">
          <cell r="A233">
            <v>315992</v>
          </cell>
          <cell r="B233" t="str">
            <v>Glove and Mitten Manufacturing</v>
          </cell>
          <cell r="C233" t="str">
            <v>315992 - Glove and Mitten Manufacturing</v>
          </cell>
        </row>
        <row r="234">
          <cell r="A234">
            <v>315993</v>
          </cell>
          <cell r="B234" t="str">
            <v>Men's and Boys' Neckwear Manufacturing</v>
          </cell>
          <cell r="C234" t="str">
            <v>315993 - Men's and Boys' Neckwear Manufacturing</v>
          </cell>
        </row>
        <row r="235">
          <cell r="A235">
            <v>315999</v>
          </cell>
          <cell r="B235" t="str">
            <v>Other Apparel Accessories and Other Apparel Manufacturing</v>
          </cell>
          <cell r="C235" t="str">
            <v>315999 - Other Apparel Accessories and Other Apparel Manufacturing</v>
          </cell>
        </row>
        <row r="236">
          <cell r="A236">
            <v>316110</v>
          </cell>
          <cell r="B236" t="str">
            <v>Leather and Hide Tanning and Finishing</v>
          </cell>
          <cell r="C236" t="str">
            <v>316110 - Leather and Hide Tanning and Finishing</v>
          </cell>
        </row>
        <row r="237">
          <cell r="A237">
            <v>316211</v>
          </cell>
          <cell r="B237" t="str">
            <v>Rubber and Plastics Footwear Manufacturing</v>
          </cell>
          <cell r="C237" t="str">
            <v>316211 - Rubber and Plastics Footwear Manufacturing</v>
          </cell>
        </row>
        <row r="238">
          <cell r="A238">
            <v>316212</v>
          </cell>
          <cell r="B238" t="str">
            <v>House Slipper Manufacturing</v>
          </cell>
          <cell r="C238" t="str">
            <v>316212 - House Slipper Manufacturing</v>
          </cell>
        </row>
        <row r="239">
          <cell r="A239">
            <v>316213</v>
          </cell>
          <cell r="B239" t="str">
            <v>Men's Footwear (except Athletic) Manufacturing</v>
          </cell>
          <cell r="C239" t="str">
            <v>316213 - Men's Footwear (except Athletic) Manufacturing</v>
          </cell>
        </row>
        <row r="240">
          <cell r="A240">
            <v>316214</v>
          </cell>
          <cell r="B240" t="str">
            <v>Women's Footwear (except Athletic) Manufacturing</v>
          </cell>
          <cell r="C240" t="str">
            <v>316214 - Women's Footwear (except Athletic) Manufacturing</v>
          </cell>
        </row>
        <row r="241">
          <cell r="A241">
            <v>316219</v>
          </cell>
          <cell r="B241" t="str">
            <v>Other Footwear Manufacturing</v>
          </cell>
          <cell r="C241" t="str">
            <v>316219 - Other Footwear Manufacturing</v>
          </cell>
        </row>
        <row r="242">
          <cell r="A242">
            <v>316991</v>
          </cell>
          <cell r="B242" t="str">
            <v>Luggage Manufacturing</v>
          </cell>
          <cell r="C242" t="str">
            <v>316991 - Luggage Manufacturing</v>
          </cell>
        </row>
        <row r="243">
          <cell r="A243">
            <v>316992</v>
          </cell>
          <cell r="B243" t="str">
            <v>Women's Handbag and Purse Manufacturing</v>
          </cell>
          <cell r="C243" t="str">
            <v>316992 - Women's Handbag and Purse Manufacturing</v>
          </cell>
        </row>
        <row r="244">
          <cell r="A244">
            <v>316993</v>
          </cell>
          <cell r="B244" t="str">
            <v>Personal Leather Good (except Women's Handbag and Purse) Manufacturing</v>
          </cell>
          <cell r="C244" t="str">
            <v>316993 - Personal Leather Good (except Women's Handbag and Purse) Manufacturing</v>
          </cell>
        </row>
        <row r="245">
          <cell r="A245">
            <v>316999</v>
          </cell>
          <cell r="B245" t="str">
            <v>All Other Leather Good and Allied Product Manufacturing</v>
          </cell>
          <cell r="C245" t="str">
            <v>316999 - All Other Leather Good and Allied Product Manufacturing</v>
          </cell>
        </row>
        <row r="246">
          <cell r="A246">
            <v>321113</v>
          </cell>
          <cell r="B246" t="str">
            <v>Sawmills</v>
          </cell>
          <cell r="C246" t="str">
            <v>321113 - Sawmills</v>
          </cell>
        </row>
        <row r="247">
          <cell r="A247">
            <v>321114</v>
          </cell>
          <cell r="B247" t="str">
            <v>Wood Preservation</v>
          </cell>
          <cell r="C247" t="str">
            <v>321114 - Wood Preservation</v>
          </cell>
        </row>
        <row r="248">
          <cell r="A248">
            <v>321211</v>
          </cell>
          <cell r="B248" t="str">
            <v>Hardwood Veneer and Plywood Manufacturing</v>
          </cell>
          <cell r="C248" t="str">
            <v>321211 - Hardwood Veneer and Plywood Manufacturing</v>
          </cell>
        </row>
        <row r="249">
          <cell r="A249">
            <v>321212</v>
          </cell>
          <cell r="B249" t="str">
            <v>Softwood Veneer and Plywood Manufacturing</v>
          </cell>
          <cell r="C249" t="str">
            <v>321212 - Softwood Veneer and Plywood Manufacturing</v>
          </cell>
        </row>
        <row r="250">
          <cell r="A250">
            <v>321213</v>
          </cell>
          <cell r="B250" t="str">
            <v>Engineered Wood Member (except Truss) Manufacturing</v>
          </cell>
          <cell r="C250" t="str">
            <v>321213 - Engineered Wood Member (except Truss) Manufacturing</v>
          </cell>
        </row>
        <row r="251">
          <cell r="A251">
            <v>321214</v>
          </cell>
          <cell r="B251" t="str">
            <v>Truss Manufacturing</v>
          </cell>
          <cell r="C251" t="str">
            <v>321214 - Truss Manufacturing</v>
          </cell>
        </row>
        <row r="252">
          <cell r="A252">
            <v>321219</v>
          </cell>
          <cell r="B252" t="str">
            <v>Reconstituted Wood Product Manufacturing</v>
          </cell>
          <cell r="C252" t="str">
            <v>321219 - Reconstituted Wood Product Manufacturing</v>
          </cell>
        </row>
        <row r="253">
          <cell r="A253">
            <v>321911</v>
          </cell>
          <cell r="B253" t="str">
            <v>Wood Window and Door Manufacturing</v>
          </cell>
          <cell r="C253" t="str">
            <v>321911 - Wood Window and Door Manufacturing</v>
          </cell>
        </row>
        <row r="254">
          <cell r="A254">
            <v>321912</v>
          </cell>
          <cell r="B254" t="str">
            <v>Cut Stock, Resawing Lumber, and Planing</v>
          </cell>
          <cell r="C254" t="str">
            <v>321912 - Cut Stock, Resawing Lumber, and Planing</v>
          </cell>
        </row>
        <row r="255">
          <cell r="A255">
            <v>321918</v>
          </cell>
          <cell r="B255" t="str">
            <v>Other Millwork (including Flooring)</v>
          </cell>
          <cell r="C255" t="str">
            <v>321918 - Other Millwork (including Flooring)</v>
          </cell>
        </row>
        <row r="256">
          <cell r="A256">
            <v>321920</v>
          </cell>
          <cell r="B256" t="str">
            <v>Wood Container and Pallet Manufacturing</v>
          </cell>
          <cell r="C256" t="str">
            <v>321920 - Wood Container and Pallet Manufacturing</v>
          </cell>
        </row>
        <row r="257">
          <cell r="A257">
            <v>321991</v>
          </cell>
          <cell r="B257" t="str">
            <v>Manufactured Home (Mobile Home) Manufacturing</v>
          </cell>
          <cell r="C257" t="str">
            <v>321991 - Manufactured Home (Mobile Home) Manufacturing</v>
          </cell>
        </row>
        <row r="258">
          <cell r="A258">
            <v>321992</v>
          </cell>
          <cell r="B258" t="str">
            <v>Prefabricated Wood Building Manufacturing</v>
          </cell>
          <cell r="C258" t="str">
            <v>321992 - Prefabricated Wood Building Manufacturing</v>
          </cell>
        </row>
        <row r="259">
          <cell r="A259">
            <v>321999</v>
          </cell>
          <cell r="B259" t="str">
            <v>All Other Miscellaneous Wood Product Manufacturing</v>
          </cell>
          <cell r="C259" t="str">
            <v>321999 - All Other Miscellaneous Wood Product Manufacturing</v>
          </cell>
        </row>
        <row r="260">
          <cell r="A260">
            <v>322110</v>
          </cell>
          <cell r="B260" t="str">
            <v>Pulp Mills</v>
          </cell>
          <cell r="C260" t="str">
            <v>322110 - Pulp Mills</v>
          </cell>
        </row>
        <row r="261">
          <cell r="A261">
            <v>322121</v>
          </cell>
          <cell r="B261" t="str">
            <v>Paper (except Newsprint) Mills</v>
          </cell>
          <cell r="C261" t="str">
            <v>322121 - Paper (except Newsprint) Mills</v>
          </cell>
        </row>
        <row r="262">
          <cell r="A262">
            <v>322122</v>
          </cell>
          <cell r="B262" t="str">
            <v>Newsprint Mills</v>
          </cell>
          <cell r="C262" t="str">
            <v>322122 - Newsprint Mills</v>
          </cell>
        </row>
        <row r="263">
          <cell r="A263">
            <v>322130</v>
          </cell>
          <cell r="B263" t="str">
            <v>Paperboard Mills</v>
          </cell>
          <cell r="C263" t="str">
            <v>322130 - Paperboard Mills</v>
          </cell>
        </row>
        <row r="264">
          <cell r="A264">
            <v>322211</v>
          </cell>
          <cell r="B264" t="str">
            <v>Corrugated and Solid Fiber Box Manufacturing</v>
          </cell>
          <cell r="C264" t="str">
            <v>322211 - Corrugated and Solid Fiber Box Manufacturing</v>
          </cell>
        </row>
        <row r="265">
          <cell r="A265">
            <v>322212</v>
          </cell>
          <cell r="B265" t="str">
            <v>Folding Paperboard Box Manufacturing</v>
          </cell>
          <cell r="C265" t="str">
            <v>322212 - Folding Paperboard Box Manufacturing</v>
          </cell>
        </row>
        <row r="266">
          <cell r="A266">
            <v>322213</v>
          </cell>
          <cell r="B266" t="str">
            <v>Setup Paperboard Box Manufacturing</v>
          </cell>
          <cell r="C266" t="str">
            <v>322213 - Setup Paperboard Box Manufacturing</v>
          </cell>
        </row>
        <row r="267">
          <cell r="A267">
            <v>322214</v>
          </cell>
          <cell r="B267" t="str">
            <v>Fiber Can, Tube, Drum, and Similar Products Manufacturing</v>
          </cell>
          <cell r="C267" t="str">
            <v>322214 - Fiber Can, Tube, Drum, and Similar Products Manufacturing</v>
          </cell>
        </row>
        <row r="268">
          <cell r="A268">
            <v>322215</v>
          </cell>
          <cell r="B268" t="str">
            <v>Nonfolding Sanitary Food Container Manufacturing</v>
          </cell>
          <cell r="C268" t="str">
            <v>322215 - Nonfolding Sanitary Food Container Manufacturing</v>
          </cell>
        </row>
        <row r="269">
          <cell r="A269">
            <v>322221</v>
          </cell>
          <cell r="B269" t="str">
            <v>Coated and Laminated Packaging Paper Manufacturing</v>
          </cell>
          <cell r="C269" t="str">
            <v>322221 - Coated and Laminated Packaging Paper Manufacturing</v>
          </cell>
        </row>
        <row r="270">
          <cell r="A270">
            <v>322222</v>
          </cell>
          <cell r="B270" t="str">
            <v>Coated and Laminated Paper Manufacturing</v>
          </cell>
          <cell r="C270" t="str">
            <v>322222 - Coated and Laminated Paper Manufacturing</v>
          </cell>
        </row>
        <row r="271">
          <cell r="A271">
            <v>322223</v>
          </cell>
          <cell r="B271" t="str">
            <v>Coated Paper Bag and Pouch Manufacturing</v>
          </cell>
          <cell r="C271" t="str">
            <v>322223 - Coated Paper Bag and Pouch Manufacturing</v>
          </cell>
        </row>
        <row r="272">
          <cell r="A272">
            <v>322224</v>
          </cell>
          <cell r="B272" t="str">
            <v>Uncoated Paper and Multiwall Bag Manufacturing</v>
          </cell>
          <cell r="C272" t="str">
            <v>322224 - Uncoated Paper and Multiwall Bag Manufacturing</v>
          </cell>
        </row>
        <row r="273">
          <cell r="A273">
            <v>322225</v>
          </cell>
          <cell r="B273" t="str">
            <v>Laminated Aluminum Foil Manufacturing for Flexible Packaging Uses</v>
          </cell>
          <cell r="C273" t="str">
            <v>322225 - Laminated Aluminum Foil Manufacturing for Flexible Packaging Uses</v>
          </cell>
        </row>
        <row r="274">
          <cell r="A274">
            <v>322226</v>
          </cell>
          <cell r="B274" t="str">
            <v>Surface-Coated Paperboard Manufacturing</v>
          </cell>
          <cell r="C274" t="str">
            <v>322226 - Surface-Coated Paperboard Manufacturing</v>
          </cell>
        </row>
        <row r="275">
          <cell r="A275">
            <v>322231</v>
          </cell>
          <cell r="B275" t="str">
            <v>Die-Cut Paper and Paperboard Office Supplies Manufacturing</v>
          </cell>
          <cell r="C275" t="str">
            <v>322231 - Die-Cut Paper and Paperboard Office Supplies Manufacturing</v>
          </cell>
        </row>
        <row r="276">
          <cell r="A276">
            <v>322232</v>
          </cell>
          <cell r="B276" t="str">
            <v>Envelope Manufacturing</v>
          </cell>
          <cell r="C276" t="str">
            <v>322232 - Envelope Manufacturing</v>
          </cell>
        </row>
        <row r="277">
          <cell r="A277">
            <v>322233</v>
          </cell>
          <cell r="B277" t="str">
            <v>Stationery, Tablet, and Related Product Manufacturing</v>
          </cell>
          <cell r="C277" t="str">
            <v>322233 - Stationery, Tablet, and Related Product Manufacturing</v>
          </cell>
        </row>
        <row r="278">
          <cell r="A278">
            <v>322291</v>
          </cell>
          <cell r="B278" t="str">
            <v>Sanitary Paper Product Manufacturing</v>
          </cell>
          <cell r="C278" t="str">
            <v>322291 - Sanitary Paper Product Manufacturing</v>
          </cell>
        </row>
        <row r="279">
          <cell r="A279">
            <v>322299</v>
          </cell>
          <cell r="B279" t="str">
            <v>All Other Converted Paper Product Manufacturing</v>
          </cell>
          <cell r="C279" t="str">
            <v>322299 - All Other Converted Paper Product Manufacturing</v>
          </cell>
        </row>
        <row r="280">
          <cell r="A280">
            <v>323110</v>
          </cell>
          <cell r="B280" t="str">
            <v>Commercial Lithographic Printing</v>
          </cell>
          <cell r="C280" t="str">
            <v>323110 - Commercial Lithographic Printing</v>
          </cell>
        </row>
        <row r="281">
          <cell r="A281">
            <v>323111</v>
          </cell>
          <cell r="B281" t="str">
            <v>Commercial Gravure Printing</v>
          </cell>
          <cell r="C281" t="str">
            <v>323111 - Commercial Gravure Printing</v>
          </cell>
        </row>
        <row r="282">
          <cell r="A282">
            <v>323112</v>
          </cell>
          <cell r="B282" t="str">
            <v>Commercial Flexographic Printing</v>
          </cell>
          <cell r="C282" t="str">
            <v>323112 - Commercial Flexographic Printing</v>
          </cell>
        </row>
        <row r="283">
          <cell r="A283">
            <v>323113</v>
          </cell>
          <cell r="B283" t="str">
            <v>Commercial Screen Printing</v>
          </cell>
          <cell r="C283" t="str">
            <v>323113 - Commercial Screen Printing</v>
          </cell>
        </row>
        <row r="284">
          <cell r="A284">
            <v>323114</v>
          </cell>
          <cell r="B284" t="str">
            <v>Quick Printing</v>
          </cell>
          <cell r="C284" t="str">
            <v>323114 - Quick Printing</v>
          </cell>
        </row>
        <row r="285">
          <cell r="A285">
            <v>323115</v>
          </cell>
          <cell r="B285" t="str">
            <v>Digital Printing</v>
          </cell>
          <cell r="C285" t="str">
            <v>323115 - Digital Printing</v>
          </cell>
        </row>
        <row r="286">
          <cell r="A286">
            <v>323116</v>
          </cell>
          <cell r="B286" t="str">
            <v>Manifold Business Forms Printing</v>
          </cell>
          <cell r="C286" t="str">
            <v>323116 - Manifold Business Forms Printing</v>
          </cell>
        </row>
        <row r="287">
          <cell r="A287">
            <v>323117</v>
          </cell>
          <cell r="B287" t="str">
            <v>Books Printing</v>
          </cell>
          <cell r="C287" t="str">
            <v>323117 - Books Printing</v>
          </cell>
        </row>
        <row r="288">
          <cell r="A288">
            <v>323118</v>
          </cell>
          <cell r="B288" t="str">
            <v>Blankbook, Looseleaf Binders, and Devices Manufacturing</v>
          </cell>
          <cell r="C288" t="str">
            <v>323118 - Blankbook, Looseleaf Binders, and Devices Manufacturing</v>
          </cell>
        </row>
        <row r="289">
          <cell r="A289">
            <v>323119</v>
          </cell>
          <cell r="B289" t="str">
            <v>Other Commercial Printing</v>
          </cell>
          <cell r="C289" t="str">
            <v>323119 - Other Commercial Printing</v>
          </cell>
        </row>
        <row r="290">
          <cell r="A290">
            <v>323121</v>
          </cell>
          <cell r="B290" t="str">
            <v>Tradebinding and Related Work</v>
          </cell>
          <cell r="C290" t="str">
            <v>323121 - Tradebinding and Related Work</v>
          </cell>
        </row>
        <row r="291">
          <cell r="A291">
            <v>323122</v>
          </cell>
          <cell r="B291" t="str">
            <v>Prepress Services</v>
          </cell>
          <cell r="C291" t="str">
            <v>323122 - Prepress Services</v>
          </cell>
        </row>
        <row r="292">
          <cell r="A292">
            <v>324110</v>
          </cell>
          <cell r="B292" t="str">
            <v>Petroleum Refineries</v>
          </cell>
          <cell r="C292" t="str">
            <v>324110 - Petroleum Refineries</v>
          </cell>
        </row>
        <row r="293">
          <cell r="A293">
            <v>324121</v>
          </cell>
          <cell r="B293" t="str">
            <v>Asphalt Paving Mixture and Block Manufacturing</v>
          </cell>
          <cell r="C293" t="str">
            <v>324121 - Asphalt Paving Mixture and Block Manufacturing</v>
          </cell>
        </row>
        <row r="294">
          <cell r="A294">
            <v>324122</v>
          </cell>
          <cell r="B294" t="str">
            <v>Asphalt Shingle and Coating Materials Manufacturing</v>
          </cell>
          <cell r="C294" t="str">
            <v>324122 - Asphalt Shingle and Coating Materials Manufacturing</v>
          </cell>
        </row>
        <row r="295">
          <cell r="A295">
            <v>324191</v>
          </cell>
          <cell r="B295" t="str">
            <v>Petroleum Lubricating Oil and Grease Manufacturing</v>
          </cell>
          <cell r="C295" t="str">
            <v>324191 - Petroleum Lubricating Oil and Grease Manufacturing</v>
          </cell>
        </row>
        <row r="296">
          <cell r="A296">
            <v>324199</v>
          </cell>
          <cell r="B296" t="str">
            <v>All Other Petroleum and Coal Products Manufacturing</v>
          </cell>
          <cell r="C296" t="str">
            <v>324199 - All Other Petroleum and Coal Products Manufacturing</v>
          </cell>
        </row>
        <row r="297">
          <cell r="A297">
            <v>325110</v>
          </cell>
          <cell r="B297" t="str">
            <v>Petrochemical Manufacturing</v>
          </cell>
          <cell r="C297" t="str">
            <v>325110 - Petrochemical Manufacturing</v>
          </cell>
        </row>
        <row r="298">
          <cell r="A298">
            <v>325120</v>
          </cell>
          <cell r="B298" t="str">
            <v>Industrial Gas Manufacturing</v>
          </cell>
          <cell r="C298" t="str">
            <v>325120 - Industrial Gas Manufacturing</v>
          </cell>
        </row>
        <row r="299">
          <cell r="A299">
            <v>325131</v>
          </cell>
          <cell r="B299" t="str">
            <v>Inorganic Dye and Pigment Manufacturing</v>
          </cell>
          <cell r="C299" t="str">
            <v>325131 - Inorganic Dye and Pigment Manufacturing</v>
          </cell>
        </row>
        <row r="300">
          <cell r="A300">
            <v>325132</v>
          </cell>
          <cell r="B300" t="str">
            <v>Synthetic Organic Dye and Pigment Manufacturing</v>
          </cell>
          <cell r="C300" t="str">
            <v>325132 - Synthetic Organic Dye and Pigment Manufacturing</v>
          </cell>
        </row>
        <row r="301">
          <cell r="A301">
            <v>325181</v>
          </cell>
          <cell r="B301" t="str">
            <v>Alkalies and Chlorine Manufacturing</v>
          </cell>
          <cell r="C301" t="str">
            <v>325181 - Alkalies and Chlorine Manufacturing</v>
          </cell>
        </row>
        <row r="302">
          <cell r="A302">
            <v>325182</v>
          </cell>
          <cell r="B302" t="str">
            <v>Carbon Black Manufacturing</v>
          </cell>
          <cell r="C302" t="str">
            <v>325182 - Carbon Black Manufacturing</v>
          </cell>
        </row>
        <row r="303">
          <cell r="A303">
            <v>325188</v>
          </cell>
          <cell r="B303" t="str">
            <v>All Other Basic Inorganic Chemical Manufacturing</v>
          </cell>
          <cell r="C303" t="str">
            <v>325188 - All Other Basic Inorganic Chemical Manufacturing</v>
          </cell>
        </row>
        <row r="304">
          <cell r="A304">
            <v>325191</v>
          </cell>
          <cell r="B304" t="str">
            <v>Gum and Wood Chemical Manufacturing</v>
          </cell>
          <cell r="C304" t="str">
            <v>325191 - Gum and Wood Chemical Manufacturing</v>
          </cell>
        </row>
        <row r="305">
          <cell r="A305">
            <v>325192</v>
          </cell>
          <cell r="B305" t="str">
            <v>Cyclic Crude and Intermediate Manufacturing</v>
          </cell>
          <cell r="C305" t="str">
            <v>325192 - Cyclic Crude and Intermediate Manufacturing</v>
          </cell>
        </row>
        <row r="306">
          <cell r="A306">
            <v>325193</v>
          </cell>
          <cell r="B306" t="str">
            <v>Ethyl Alcohol Manufacturing</v>
          </cell>
          <cell r="C306" t="str">
            <v>325193 - Ethyl Alcohol Manufacturing</v>
          </cell>
        </row>
        <row r="307">
          <cell r="A307">
            <v>325199</v>
          </cell>
          <cell r="B307" t="str">
            <v>All Other Basic Organic Chemical Manufacturing</v>
          </cell>
          <cell r="C307" t="str">
            <v>325199 - All Other Basic Organic Chemical Manufacturing</v>
          </cell>
        </row>
        <row r="308">
          <cell r="A308">
            <v>325211</v>
          </cell>
          <cell r="B308" t="str">
            <v>Plastics Material and Resin Manufacturing</v>
          </cell>
          <cell r="C308" t="str">
            <v>325211 - Plastics Material and Resin Manufacturing</v>
          </cell>
        </row>
        <row r="309">
          <cell r="A309">
            <v>325212</v>
          </cell>
          <cell r="B309" t="str">
            <v>Synthetic Rubber Manufacturing</v>
          </cell>
          <cell r="C309" t="str">
            <v>325212 - Synthetic Rubber Manufacturing</v>
          </cell>
        </row>
        <row r="310">
          <cell r="A310">
            <v>325221</v>
          </cell>
          <cell r="B310" t="str">
            <v>Cellulosic Organic Fiber Manufacturing</v>
          </cell>
          <cell r="C310" t="str">
            <v>325221 - Cellulosic Organic Fiber Manufacturing</v>
          </cell>
        </row>
        <row r="311">
          <cell r="A311">
            <v>325222</v>
          </cell>
          <cell r="B311" t="str">
            <v>Noncellulosic Organic Fiber Manufacturing</v>
          </cell>
          <cell r="C311" t="str">
            <v>325222 - Noncellulosic Organic Fiber Manufacturing</v>
          </cell>
        </row>
        <row r="312">
          <cell r="A312">
            <v>325311</v>
          </cell>
          <cell r="B312" t="str">
            <v>Nitrogenous Fertilizer Manufacturing</v>
          </cell>
          <cell r="C312" t="str">
            <v>325311 - Nitrogenous Fertilizer Manufacturing</v>
          </cell>
        </row>
        <row r="313">
          <cell r="A313">
            <v>325312</v>
          </cell>
          <cell r="B313" t="str">
            <v>Phosphatic Fertilizer Manufacturing</v>
          </cell>
          <cell r="C313" t="str">
            <v>325312 - Phosphatic Fertilizer Manufacturing</v>
          </cell>
        </row>
        <row r="314">
          <cell r="A314">
            <v>325314</v>
          </cell>
          <cell r="B314" t="str">
            <v>Fertilizer (Mixing Only) Manufacturing</v>
          </cell>
          <cell r="C314" t="str">
            <v>325314 - Fertilizer (Mixing Only) Manufacturing</v>
          </cell>
        </row>
        <row r="315">
          <cell r="A315">
            <v>325320</v>
          </cell>
          <cell r="B315" t="str">
            <v>Pesticide and Other Agricultural Chemical Manufacturing</v>
          </cell>
          <cell r="C315" t="str">
            <v>325320 - Pesticide and Other Agricultural Chemical Manufacturing</v>
          </cell>
        </row>
        <row r="316">
          <cell r="A316">
            <v>325411</v>
          </cell>
          <cell r="B316" t="str">
            <v>Medicinal and Botanical Manufacturing</v>
          </cell>
          <cell r="C316" t="str">
            <v>325411 - Medicinal and Botanical Manufacturing</v>
          </cell>
        </row>
        <row r="317">
          <cell r="A317">
            <v>325412</v>
          </cell>
          <cell r="B317" t="str">
            <v>Pharmaceutical Preparation Manufacturing</v>
          </cell>
          <cell r="C317" t="str">
            <v>325412 - Pharmaceutical Preparation Manufacturing</v>
          </cell>
        </row>
        <row r="318">
          <cell r="A318">
            <v>325413</v>
          </cell>
          <cell r="B318" t="str">
            <v>In-Vitro Diagnostic Substance Manufacturing</v>
          </cell>
          <cell r="C318" t="str">
            <v>325413 - In-Vitro Diagnostic Substance Manufacturing</v>
          </cell>
        </row>
        <row r="319">
          <cell r="A319">
            <v>325414</v>
          </cell>
          <cell r="B319" t="str">
            <v>Biological Product (except Diagnostic) Manufacturing</v>
          </cell>
          <cell r="C319" t="str">
            <v>325414 - Biological Product (except Diagnostic) Manufacturing</v>
          </cell>
        </row>
        <row r="320">
          <cell r="A320">
            <v>325510</v>
          </cell>
          <cell r="B320" t="str">
            <v>Paint and Coating Manufacturing</v>
          </cell>
          <cell r="C320" t="str">
            <v>325510 - Paint and Coating Manufacturing</v>
          </cell>
        </row>
        <row r="321">
          <cell r="A321">
            <v>325520</v>
          </cell>
          <cell r="B321" t="str">
            <v>Adhesive Manufacturing</v>
          </cell>
          <cell r="C321" t="str">
            <v>325520 - Adhesive Manufacturing</v>
          </cell>
        </row>
        <row r="322">
          <cell r="A322">
            <v>325611</v>
          </cell>
          <cell r="B322" t="str">
            <v>Soap and Other Detergent Manufacturing</v>
          </cell>
          <cell r="C322" t="str">
            <v>325611 - Soap and Other Detergent Manufacturing</v>
          </cell>
        </row>
        <row r="323">
          <cell r="A323">
            <v>325612</v>
          </cell>
          <cell r="B323" t="str">
            <v>Polish and Other Sanitation Good Manufacturing</v>
          </cell>
          <cell r="C323" t="str">
            <v>325612 - Polish and Other Sanitation Good Manufacturing</v>
          </cell>
        </row>
        <row r="324">
          <cell r="A324">
            <v>325613</v>
          </cell>
          <cell r="B324" t="str">
            <v>Surface Active Agent Manufacturing</v>
          </cell>
          <cell r="C324" t="str">
            <v>325613 - Surface Active Agent Manufacturing</v>
          </cell>
        </row>
        <row r="325">
          <cell r="A325">
            <v>325620</v>
          </cell>
          <cell r="B325" t="str">
            <v>Toilet Preparation Manufacturing</v>
          </cell>
          <cell r="C325" t="str">
            <v>325620 - Toilet Preparation Manufacturing</v>
          </cell>
        </row>
        <row r="326">
          <cell r="A326">
            <v>325910</v>
          </cell>
          <cell r="B326" t="str">
            <v>Printing Ink Manufacturing</v>
          </cell>
          <cell r="C326" t="str">
            <v>325910 - Printing Ink Manufacturing</v>
          </cell>
        </row>
        <row r="327">
          <cell r="A327">
            <v>325920</v>
          </cell>
          <cell r="B327" t="str">
            <v>Explosives Manufacturing</v>
          </cell>
          <cell r="C327" t="str">
            <v>325920 - Explosives Manufacturing</v>
          </cell>
        </row>
        <row r="328">
          <cell r="A328">
            <v>325991</v>
          </cell>
          <cell r="B328" t="str">
            <v>Custom Compounding of Purchased Resins</v>
          </cell>
          <cell r="C328" t="str">
            <v>325991 - Custom Compounding of Purchased Resins</v>
          </cell>
        </row>
        <row r="329">
          <cell r="A329">
            <v>325992</v>
          </cell>
          <cell r="B329" t="str">
            <v>Photographic Film, Paper, Plate, and Chemical Manufacturing</v>
          </cell>
          <cell r="C329" t="str">
            <v>325992 - Photographic Film, Paper, Plate, and Chemical Manufacturing</v>
          </cell>
        </row>
        <row r="330">
          <cell r="A330">
            <v>325998</v>
          </cell>
          <cell r="B330" t="str">
            <v>All Other Miscellaneous Chemical Product and Preparation Manufacturing</v>
          </cell>
          <cell r="C330" t="str">
            <v>325998 - All Other Miscellaneous Chemical Product and Preparation Manufacturing</v>
          </cell>
        </row>
        <row r="331">
          <cell r="A331">
            <v>326111</v>
          </cell>
          <cell r="B331" t="str">
            <v>Plastics Bag and Pouch Manufacturing</v>
          </cell>
          <cell r="C331" t="str">
            <v>326111 - Plastics Bag and Pouch Manufacturing</v>
          </cell>
        </row>
        <row r="332">
          <cell r="A332">
            <v>326112</v>
          </cell>
          <cell r="B332" t="str">
            <v>Plastics Packaging Film and Sheet (including Laminated) Manufacturing</v>
          </cell>
          <cell r="C332" t="str">
            <v>326112 - Plastics Packaging Film and Sheet (including Laminated) Manufacturing</v>
          </cell>
        </row>
        <row r="333">
          <cell r="A333">
            <v>326113</v>
          </cell>
          <cell r="B333" t="str">
            <v>Unlaminated Plastics Film and Sheet (except Packaging) Manufacturing</v>
          </cell>
          <cell r="C333" t="str">
            <v>326113 - Unlaminated Plastics Film and Sheet (except Packaging) Manufacturing</v>
          </cell>
        </row>
        <row r="334">
          <cell r="A334">
            <v>326121</v>
          </cell>
          <cell r="B334" t="str">
            <v>Unlaminated Plastics Profile Shape Manufacturing</v>
          </cell>
          <cell r="C334" t="str">
            <v>326121 - Unlaminated Plastics Profile Shape Manufacturing</v>
          </cell>
        </row>
        <row r="335">
          <cell r="A335">
            <v>326122</v>
          </cell>
          <cell r="B335" t="str">
            <v>Plastics Pipe and Pipe Fitting Manufacturing</v>
          </cell>
          <cell r="C335" t="str">
            <v>326122 - Plastics Pipe and Pipe Fitting Manufacturing</v>
          </cell>
        </row>
        <row r="336">
          <cell r="A336">
            <v>326130</v>
          </cell>
          <cell r="B336" t="str">
            <v>Laminated Plastics Plate, Sheet (except Packaging), and Shape Manufacturing</v>
          </cell>
          <cell r="C336" t="str">
            <v>326130 - Laminated Plastics Plate, Sheet (except Packaging), and Shape Manufacturing</v>
          </cell>
        </row>
        <row r="337">
          <cell r="A337">
            <v>326140</v>
          </cell>
          <cell r="B337" t="str">
            <v>Polystyrene Foam Product Manufacturing</v>
          </cell>
          <cell r="C337" t="str">
            <v>326140 - Polystyrene Foam Product Manufacturing</v>
          </cell>
        </row>
        <row r="338">
          <cell r="A338">
            <v>326150</v>
          </cell>
          <cell r="B338" t="str">
            <v>Urethane and Other Foam Product (except Polystyrene) Manufacturing</v>
          </cell>
          <cell r="C338" t="str">
            <v>326150 - Urethane and Other Foam Product (except Polystyrene) Manufacturing</v>
          </cell>
        </row>
        <row r="339">
          <cell r="A339">
            <v>326160</v>
          </cell>
          <cell r="B339" t="str">
            <v>Plastics Bottle Manufacturing</v>
          </cell>
          <cell r="C339" t="str">
            <v>326160 - Plastics Bottle Manufacturing</v>
          </cell>
        </row>
        <row r="340">
          <cell r="A340">
            <v>326191</v>
          </cell>
          <cell r="B340" t="str">
            <v>Plastics Plumbing Fixture Manufacturing</v>
          </cell>
          <cell r="C340" t="str">
            <v>326191 - Plastics Plumbing Fixture Manufacturing</v>
          </cell>
        </row>
        <row r="341">
          <cell r="A341">
            <v>326192</v>
          </cell>
          <cell r="B341" t="str">
            <v>Resilient Floor Covering Manufacturing</v>
          </cell>
          <cell r="C341" t="str">
            <v>326192 - Resilient Floor Covering Manufacturing</v>
          </cell>
        </row>
        <row r="342">
          <cell r="A342">
            <v>326199</v>
          </cell>
          <cell r="B342" t="str">
            <v>All Other Plastics Product Manufacturing</v>
          </cell>
          <cell r="C342" t="str">
            <v>326199 - All Other Plastics Product Manufacturing</v>
          </cell>
        </row>
        <row r="343">
          <cell r="A343">
            <v>326211</v>
          </cell>
          <cell r="B343" t="str">
            <v>Tire Manufacturing (except Retreading)</v>
          </cell>
          <cell r="C343" t="str">
            <v>326211 - Tire Manufacturing (except Retreading)</v>
          </cell>
        </row>
        <row r="344">
          <cell r="A344">
            <v>326212</v>
          </cell>
          <cell r="B344" t="str">
            <v>Tire Retreading</v>
          </cell>
          <cell r="C344" t="str">
            <v>326212 - Tire Retreading</v>
          </cell>
        </row>
        <row r="345">
          <cell r="A345">
            <v>326220</v>
          </cell>
          <cell r="B345" t="str">
            <v>Rubber and Plastics Hoses and Belting Manufacturing</v>
          </cell>
          <cell r="C345" t="str">
            <v>326220 - Rubber and Plastics Hoses and Belting Manufacturing</v>
          </cell>
        </row>
        <row r="346">
          <cell r="A346">
            <v>326291</v>
          </cell>
          <cell r="B346" t="str">
            <v>Rubber Product Manufacturing for Mechanical Use</v>
          </cell>
          <cell r="C346" t="str">
            <v>326291 - Rubber Product Manufacturing for Mechanical Use</v>
          </cell>
        </row>
        <row r="347">
          <cell r="A347">
            <v>326299</v>
          </cell>
          <cell r="B347" t="str">
            <v>All Other Rubber Product Manufacturing</v>
          </cell>
          <cell r="C347" t="str">
            <v>326299 - All Other Rubber Product Manufacturing</v>
          </cell>
        </row>
        <row r="348">
          <cell r="A348">
            <v>327111</v>
          </cell>
          <cell r="B348" t="str">
            <v>Vitreous China Plumbing Fixture and China and Earthenware Bathroom Accessories Manufacturing</v>
          </cell>
          <cell r="C348" t="str">
            <v>327111 - Vitreous China Plumbing Fixture and China and Earthenware Bathroom Accessories Manufacturing</v>
          </cell>
        </row>
        <row r="349">
          <cell r="A349">
            <v>327112</v>
          </cell>
          <cell r="B349" t="str">
            <v>Vitreous China, Fine Earthenware, and Other Pottery Product Manufacturing</v>
          </cell>
          <cell r="C349" t="str">
            <v>327112 - Vitreous China, Fine Earthenware, and Other Pottery Product Manufacturing</v>
          </cell>
        </row>
        <row r="350">
          <cell r="A350">
            <v>327113</v>
          </cell>
          <cell r="B350" t="str">
            <v>Porcelain Electrical Supply Manufacturing</v>
          </cell>
          <cell r="C350" t="str">
            <v>327113 - Porcelain Electrical Supply Manufacturing</v>
          </cell>
        </row>
        <row r="351">
          <cell r="A351">
            <v>327121</v>
          </cell>
          <cell r="B351" t="str">
            <v>Brick and Structural Clay Tile Manufacturing</v>
          </cell>
          <cell r="C351" t="str">
            <v>327121 - Brick and Structural Clay Tile Manufacturing</v>
          </cell>
        </row>
        <row r="352">
          <cell r="A352">
            <v>327122</v>
          </cell>
          <cell r="B352" t="str">
            <v>Ceramic Wall and Floor Tile Manufacturing</v>
          </cell>
          <cell r="C352" t="str">
            <v>327122 - Ceramic Wall and Floor Tile Manufacturing</v>
          </cell>
        </row>
        <row r="353">
          <cell r="A353">
            <v>327123</v>
          </cell>
          <cell r="B353" t="str">
            <v>Other Structural Clay Product Manufacturing</v>
          </cell>
          <cell r="C353" t="str">
            <v>327123 - Other Structural Clay Product Manufacturing</v>
          </cell>
        </row>
        <row r="354">
          <cell r="A354">
            <v>327124</v>
          </cell>
          <cell r="B354" t="str">
            <v>Clay Refractory Manufacturing</v>
          </cell>
          <cell r="C354" t="str">
            <v>327124 - Clay Refractory Manufacturing</v>
          </cell>
        </row>
        <row r="355">
          <cell r="A355">
            <v>327125</v>
          </cell>
          <cell r="B355" t="str">
            <v>Nonclay Refractory Manufacturing</v>
          </cell>
          <cell r="C355" t="str">
            <v>327125 - Nonclay Refractory Manufacturing</v>
          </cell>
        </row>
        <row r="356">
          <cell r="A356">
            <v>327211</v>
          </cell>
          <cell r="B356" t="str">
            <v>Flat Glass Manufacturing</v>
          </cell>
          <cell r="C356" t="str">
            <v>327211 - Flat Glass Manufacturing</v>
          </cell>
        </row>
        <row r="357">
          <cell r="A357">
            <v>327212</v>
          </cell>
          <cell r="B357" t="str">
            <v>Other Pressed and Blown Glass and Glassware Manufacturing</v>
          </cell>
          <cell r="C357" t="str">
            <v>327212 - Other Pressed and Blown Glass and Glassware Manufacturing</v>
          </cell>
        </row>
        <row r="358">
          <cell r="A358">
            <v>327213</v>
          </cell>
          <cell r="B358" t="str">
            <v>Glass Container Manufacturing</v>
          </cell>
          <cell r="C358" t="str">
            <v>327213 - Glass Container Manufacturing</v>
          </cell>
        </row>
        <row r="359">
          <cell r="A359">
            <v>327215</v>
          </cell>
          <cell r="B359" t="str">
            <v>Glass Product Manufacturing Made of Purchased Glass</v>
          </cell>
          <cell r="C359" t="str">
            <v>327215 - Glass Product Manufacturing Made of Purchased Glass</v>
          </cell>
        </row>
        <row r="360">
          <cell r="A360">
            <v>327310</v>
          </cell>
          <cell r="B360" t="str">
            <v>Cement Manufacturing</v>
          </cell>
          <cell r="C360" t="str">
            <v>327310 - Cement Manufacturing</v>
          </cell>
        </row>
        <row r="361">
          <cell r="A361">
            <v>327320</v>
          </cell>
          <cell r="B361" t="str">
            <v>Ready-Mix Concrete Manufacturing</v>
          </cell>
          <cell r="C361" t="str">
            <v>327320 - Ready-Mix Concrete Manufacturing</v>
          </cell>
        </row>
        <row r="362">
          <cell r="A362">
            <v>327331</v>
          </cell>
          <cell r="B362" t="str">
            <v>Concrete Block and Brick Manufacturing</v>
          </cell>
          <cell r="C362" t="str">
            <v>327331 - Concrete Block and Brick Manufacturing</v>
          </cell>
        </row>
        <row r="363">
          <cell r="A363">
            <v>327332</v>
          </cell>
          <cell r="B363" t="str">
            <v>Concrete Pipe Manufacturing</v>
          </cell>
          <cell r="C363" t="str">
            <v>327332 - Concrete Pipe Manufacturing</v>
          </cell>
        </row>
        <row r="364">
          <cell r="A364">
            <v>327390</v>
          </cell>
          <cell r="B364" t="str">
            <v>Other Concrete Product Manufacturing</v>
          </cell>
          <cell r="C364" t="str">
            <v>327390 - Other Concrete Product Manufacturing</v>
          </cell>
        </row>
        <row r="365">
          <cell r="A365">
            <v>327410</v>
          </cell>
          <cell r="B365" t="str">
            <v>Lime Manufacturing</v>
          </cell>
          <cell r="C365" t="str">
            <v>327410 - Lime Manufacturing</v>
          </cell>
        </row>
        <row r="366">
          <cell r="A366">
            <v>327420</v>
          </cell>
          <cell r="B366" t="str">
            <v>Gypsum Product Manufacturing</v>
          </cell>
          <cell r="C366" t="str">
            <v>327420 - Gypsum Product Manufacturing</v>
          </cell>
        </row>
        <row r="367">
          <cell r="A367">
            <v>327910</v>
          </cell>
          <cell r="B367" t="str">
            <v>Abrasive Product Manufacturing</v>
          </cell>
          <cell r="C367" t="str">
            <v>327910 - Abrasive Product Manufacturing</v>
          </cell>
        </row>
        <row r="368">
          <cell r="A368">
            <v>327991</v>
          </cell>
          <cell r="B368" t="str">
            <v>Cut Stone and Stone Product Manufacturing</v>
          </cell>
          <cell r="C368" t="str">
            <v>327991 - Cut Stone and Stone Product Manufacturing</v>
          </cell>
        </row>
        <row r="369">
          <cell r="A369">
            <v>327992</v>
          </cell>
          <cell r="B369" t="str">
            <v>Ground or Treated Mineral and Earth Manufacturing</v>
          </cell>
          <cell r="C369" t="str">
            <v>327992 - Ground or Treated Mineral and Earth Manufacturing</v>
          </cell>
        </row>
        <row r="370">
          <cell r="A370">
            <v>327993</v>
          </cell>
          <cell r="B370" t="str">
            <v>Mineral Wool Manufacturing</v>
          </cell>
          <cell r="C370" t="str">
            <v>327993 - Mineral Wool Manufacturing</v>
          </cell>
        </row>
        <row r="371">
          <cell r="A371">
            <v>327999</v>
          </cell>
          <cell r="B371" t="str">
            <v>All Other Miscellaneous Nonmetallic Mineral Product Manufacturing</v>
          </cell>
          <cell r="C371" t="str">
            <v>327999 - All Other Miscellaneous Nonmetallic Mineral Product Manufacturing</v>
          </cell>
        </row>
        <row r="372">
          <cell r="A372">
            <v>331111</v>
          </cell>
          <cell r="B372" t="str">
            <v>Iron and Steel Mills</v>
          </cell>
          <cell r="C372" t="str">
            <v>331111 - Iron and Steel Mills</v>
          </cell>
        </row>
        <row r="373">
          <cell r="A373">
            <v>331112</v>
          </cell>
          <cell r="B373" t="str">
            <v>Electrometallurgical Ferroalloy Product Manufacturing</v>
          </cell>
          <cell r="C373" t="str">
            <v>331112 - Electrometallurgical Ferroalloy Product Manufacturing</v>
          </cell>
        </row>
        <row r="374">
          <cell r="A374">
            <v>331210</v>
          </cell>
          <cell r="B374" t="str">
            <v>Iron and Steel Pipe and Tube Manufacturing from Purchased Steel</v>
          </cell>
          <cell r="C374" t="str">
            <v>331210 - Iron and Steel Pipe and Tube Manufacturing from Purchased Steel</v>
          </cell>
        </row>
        <row r="375">
          <cell r="A375">
            <v>331221</v>
          </cell>
          <cell r="B375" t="str">
            <v>Rolled Steel Shape Manufacturing</v>
          </cell>
          <cell r="C375" t="str">
            <v>331221 - Rolled Steel Shape Manufacturing</v>
          </cell>
        </row>
        <row r="376">
          <cell r="A376">
            <v>331222</v>
          </cell>
          <cell r="B376" t="str">
            <v>Steel Wire Drawing</v>
          </cell>
          <cell r="C376" t="str">
            <v>331222 - Steel Wire Drawing</v>
          </cell>
        </row>
        <row r="377">
          <cell r="A377">
            <v>331311</v>
          </cell>
          <cell r="B377" t="str">
            <v>Alumina Refining</v>
          </cell>
          <cell r="C377" t="str">
            <v>331311 - Alumina Refining</v>
          </cell>
        </row>
        <row r="378">
          <cell r="A378">
            <v>331312</v>
          </cell>
          <cell r="B378" t="str">
            <v>Primary Aluminum Production</v>
          </cell>
          <cell r="C378" t="str">
            <v>331312 - Primary Aluminum Production</v>
          </cell>
        </row>
        <row r="379">
          <cell r="A379">
            <v>331314</v>
          </cell>
          <cell r="B379" t="str">
            <v>Secondary Smelting and Alloying of Aluminum</v>
          </cell>
          <cell r="C379" t="str">
            <v>331314 - Secondary Smelting and Alloying of Aluminum</v>
          </cell>
        </row>
        <row r="380">
          <cell r="A380">
            <v>331315</v>
          </cell>
          <cell r="B380" t="str">
            <v> Aluminum Sheet, Plate, and Foil Manufacturing</v>
          </cell>
          <cell r="C380" t="str">
            <v>331315 -  Aluminum Sheet, Plate, and Foil Manufacturing</v>
          </cell>
        </row>
        <row r="381">
          <cell r="A381">
            <v>331316</v>
          </cell>
          <cell r="B381" t="str">
            <v>Aluminum Extruded Product Manufacturing</v>
          </cell>
          <cell r="C381" t="str">
            <v>331316 - Aluminum Extruded Product Manufacturing</v>
          </cell>
        </row>
        <row r="382">
          <cell r="A382">
            <v>331319</v>
          </cell>
          <cell r="B382" t="str">
            <v>Other Aluminum Rolling and Drawing</v>
          </cell>
          <cell r="C382" t="str">
            <v>331319 - Other Aluminum Rolling and Drawing</v>
          </cell>
        </row>
        <row r="383">
          <cell r="A383">
            <v>331411</v>
          </cell>
          <cell r="B383" t="str">
            <v>Primary Smelting and Refining of Copper</v>
          </cell>
          <cell r="C383" t="str">
            <v>331411 - Primary Smelting and Refining of Copper</v>
          </cell>
        </row>
        <row r="384">
          <cell r="A384">
            <v>331419</v>
          </cell>
          <cell r="B384" t="str">
            <v>Primary Smelting and Refining of Nonferrous Metal (except Copper and Aluminum)</v>
          </cell>
          <cell r="C384" t="str">
            <v>331419 - Primary Smelting and Refining of Nonferrous Metal (except Copper and Aluminum)</v>
          </cell>
        </row>
        <row r="385">
          <cell r="A385">
            <v>331421</v>
          </cell>
          <cell r="B385" t="str">
            <v>Copper Rolling, Drawing, and Extruding</v>
          </cell>
          <cell r="C385" t="str">
            <v>331421 - Copper Rolling, Drawing, and Extruding</v>
          </cell>
        </row>
        <row r="386">
          <cell r="A386">
            <v>331422</v>
          </cell>
          <cell r="B386" t="str">
            <v>Copper Wire (except Mechanical) Drawing</v>
          </cell>
          <cell r="C386" t="str">
            <v>331422 - Copper Wire (except Mechanical) Drawing</v>
          </cell>
        </row>
        <row r="387">
          <cell r="A387">
            <v>331423</v>
          </cell>
          <cell r="B387" t="str">
            <v>Secondary Smelting, Refining, and Alloying of Copper</v>
          </cell>
          <cell r="C387" t="str">
            <v>331423 - Secondary Smelting, Refining, and Alloying of Copper</v>
          </cell>
        </row>
        <row r="388">
          <cell r="A388">
            <v>331491</v>
          </cell>
          <cell r="B388" t="str">
            <v>Nonferrous Metal (except Copper and Aluminum) Rolling, Drawing, and Extruding</v>
          </cell>
          <cell r="C388" t="str">
            <v>331491 - Nonferrous Metal (except Copper and Aluminum) Rolling, Drawing, and Extruding</v>
          </cell>
        </row>
        <row r="389">
          <cell r="A389">
            <v>331492</v>
          </cell>
          <cell r="B389" t="str">
            <v>Secondary Smelting, Refining, and Alloying of Nonferrous Metal (except Copper and Aluminum)</v>
          </cell>
          <cell r="C389" t="str">
            <v>331492 - Secondary Smelting, Refining, and Alloying of Nonferrous Metal (except Copper and Aluminum)</v>
          </cell>
        </row>
        <row r="390">
          <cell r="A390">
            <v>331511</v>
          </cell>
          <cell r="B390" t="str">
            <v>Iron Foundries</v>
          </cell>
          <cell r="C390" t="str">
            <v>331511 - Iron Foundries</v>
          </cell>
        </row>
        <row r="391">
          <cell r="A391">
            <v>331512</v>
          </cell>
          <cell r="B391" t="str">
            <v>Steel Investment Foundries</v>
          </cell>
          <cell r="C391" t="str">
            <v>331512 - Steel Investment Foundries</v>
          </cell>
        </row>
        <row r="392">
          <cell r="A392">
            <v>331513</v>
          </cell>
          <cell r="B392" t="str">
            <v>Steel Foundries (except Investment)</v>
          </cell>
          <cell r="C392" t="str">
            <v>331513 - Steel Foundries (except Investment)</v>
          </cell>
        </row>
        <row r="393">
          <cell r="A393">
            <v>331521</v>
          </cell>
          <cell r="B393" t="str">
            <v>Aluminum Die-Casting Foundries</v>
          </cell>
          <cell r="C393" t="str">
            <v>331521 - Aluminum Die-Casting Foundries</v>
          </cell>
        </row>
        <row r="394">
          <cell r="A394">
            <v>331522</v>
          </cell>
          <cell r="B394" t="str">
            <v>Nonferrous (except Aluminum) Die-Casting Foundries</v>
          </cell>
          <cell r="C394" t="str">
            <v>331522 - Nonferrous (except Aluminum) Die-Casting Foundries</v>
          </cell>
        </row>
        <row r="395">
          <cell r="A395">
            <v>331524</v>
          </cell>
          <cell r="B395" t="str">
            <v>Aluminum Foundries (except Die-Casting)</v>
          </cell>
          <cell r="C395" t="str">
            <v>331524 - Aluminum Foundries (except Die-Casting)</v>
          </cell>
        </row>
        <row r="396">
          <cell r="A396">
            <v>331525</v>
          </cell>
          <cell r="B396" t="str">
            <v>Copper Foundries (except Die-Casting)</v>
          </cell>
          <cell r="C396" t="str">
            <v>331525 - Copper Foundries (except Die-Casting)</v>
          </cell>
        </row>
        <row r="397">
          <cell r="A397">
            <v>331528</v>
          </cell>
          <cell r="B397" t="str">
            <v>Other Nonferrous Foundries (except Die-Casting)</v>
          </cell>
          <cell r="C397" t="str">
            <v>331528 - Other Nonferrous Foundries (except Die-Casting)</v>
          </cell>
        </row>
        <row r="398">
          <cell r="A398">
            <v>332111</v>
          </cell>
          <cell r="B398" t="str">
            <v>Iron and Steel Forging</v>
          </cell>
          <cell r="C398" t="str">
            <v>332111 - Iron and Steel Forging</v>
          </cell>
        </row>
        <row r="399">
          <cell r="A399">
            <v>332112</v>
          </cell>
          <cell r="B399" t="str">
            <v>Nonferrous Forging</v>
          </cell>
          <cell r="C399" t="str">
            <v>332112 - Nonferrous Forging</v>
          </cell>
        </row>
        <row r="400">
          <cell r="A400">
            <v>332114</v>
          </cell>
          <cell r="B400" t="str">
            <v>Custom Roll Forming</v>
          </cell>
          <cell r="C400" t="str">
            <v>332114 - Custom Roll Forming</v>
          </cell>
        </row>
        <row r="401">
          <cell r="A401">
            <v>332115</v>
          </cell>
          <cell r="B401" t="str">
            <v>Crown and Closure Manufacturing</v>
          </cell>
          <cell r="C401" t="str">
            <v>332115 - Crown and Closure Manufacturing</v>
          </cell>
        </row>
        <row r="402">
          <cell r="A402">
            <v>332116</v>
          </cell>
          <cell r="B402" t="str">
            <v>Metal Stamping</v>
          </cell>
          <cell r="C402" t="str">
            <v>332116 - Metal Stamping</v>
          </cell>
        </row>
        <row r="403">
          <cell r="A403">
            <v>332117</v>
          </cell>
          <cell r="B403" t="str">
            <v>Powder Metallurgy Part Manufacturing</v>
          </cell>
          <cell r="C403" t="str">
            <v>332117 - Powder Metallurgy Part Manufacturing</v>
          </cell>
        </row>
        <row r="404">
          <cell r="A404">
            <v>332211</v>
          </cell>
          <cell r="B404" t="str">
            <v>Cutlery and Flatware (except Precious) Manufacturing</v>
          </cell>
          <cell r="C404" t="str">
            <v>332211 - Cutlery and Flatware (except Precious) Manufacturing</v>
          </cell>
        </row>
        <row r="405">
          <cell r="A405">
            <v>332212</v>
          </cell>
          <cell r="B405" t="str">
            <v>Hand and Edge Tool Manufacturing</v>
          </cell>
          <cell r="C405" t="str">
            <v>332212 - Hand and Edge Tool Manufacturing</v>
          </cell>
        </row>
        <row r="406">
          <cell r="A406">
            <v>332213</v>
          </cell>
          <cell r="B406" t="str">
            <v>Saw Blade and Handsaw Manufacturing</v>
          </cell>
          <cell r="C406" t="str">
            <v>332213 - Saw Blade and Handsaw Manufacturing</v>
          </cell>
        </row>
        <row r="407">
          <cell r="A407">
            <v>332214</v>
          </cell>
          <cell r="B407" t="str">
            <v>Kitchen Utensil, Pot, and Pan Manufacturing</v>
          </cell>
          <cell r="C407" t="str">
            <v>332214 - Kitchen Utensil, Pot, and Pan Manufacturing</v>
          </cell>
        </row>
        <row r="408">
          <cell r="A408">
            <v>332311</v>
          </cell>
          <cell r="B408" t="str">
            <v>Prefabricated Metal Building and Component Manufacturing</v>
          </cell>
          <cell r="C408" t="str">
            <v>332311 - Prefabricated Metal Building and Component Manufacturing</v>
          </cell>
        </row>
        <row r="409">
          <cell r="A409">
            <v>332312</v>
          </cell>
          <cell r="B409" t="str">
            <v>Fabricated Structural Metal Manufacturing</v>
          </cell>
          <cell r="C409" t="str">
            <v>332312 - Fabricated Structural Metal Manufacturing</v>
          </cell>
        </row>
        <row r="410">
          <cell r="A410">
            <v>332313</v>
          </cell>
          <cell r="B410" t="str">
            <v>Plate Work Manufacturing</v>
          </cell>
          <cell r="C410" t="str">
            <v>332313 - Plate Work Manufacturing</v>
          </cell>
        </row>
        <row r="411">
          <cell r="A411">
            <v>332321</v>
          </cell>
          <cell r="B411" t="str">
            <v>Metal Window and Door Manufacturing</v>
          </cell>
          <cell r="C411" t="str">
            <v>332321 - Metal Window and Door Manufacturing</v>
          </cell>
        </row>
        <row r="412">
          <cell r="A412">
            <v>332322</v>
          </cell>
          <cell r="B412" t="str">
            <v>Sheet Metal Work Manufacturing</v>
          </cell>
          <cell r="C412" t="str">
            <v>332322 - Sheet Metal Work Manufacturing</v>
          </cell>
        </row>
        <row r="413">
          <cell r="A413">
            <v>332323</v>
          </cell>
          <cell r="B413" t="str">
            <v>Ornamental and Architectural Metal Work Manufacturing</v>
          </cell>
          <cell r="C413" t="str">
            <v>332323 - Ornamental and Architectural Metal Work Manufacturing</v>
          </cell>
        </row>
        <row r="414">
          <cell r="A414">
            <v>332410</v>
          </cell>
          <cell r="B414" t="str">
            <v>Power Boiler and Heat Exchanger Manufacturing</v>
          </cell>
          <cell r="C414" t="str">
            <v>332410 - Power Boiler and Heat Exchanger Manufacturing</v>
          </cell>
        </row>
        <row r="415">
          <cell r="A415">
            <v>332420</v>
          </cell>
          <cell r="B415" t="str">
            <v>Metal Tank (Heavy Gauge) Manufacturing</v>
          </cell>
          <cell r="C415" t="str">
            <v>332420 - Metal Tank (Heavy Gauge) Manufacturing</v>
          </cell>
        </row>
        <row r="416">
          <cell r="A416">
            <v>332431</v>
          </cell>
          <cell r="B416" t="str">
            <v>Metal Can Manufacturing</v>
          </cell>
          <cell r="C416" t="str">
            <v>332431 - Metal Can Manufacturing</v>
          </cell>
        </row>
        <row r="417">
          <cell r="A417">
            <v>332439</v>
          </cell>
          <cell r="B417" t="str">
            <v>Other Metal Container Manufacturing</v>
          </cell>
          <cell r="C417" t="str">
            <v>332439 - Other Metal Container Manufacturing</v>
          </cell>
        </row>
        <row r="418">
          <cell r="A418">
            <v>332510</v>
          </cell>
          <cell r="B418" t="str">
            <v>Hardware Manufacturing</v>
          </cell>
          <cell r="C418" t="str">
            <v>332510 - Hardware Manufacturing</v>
          </cell>
        </row>
        <row r="419">
          <cell r="A419">
            <v>332611</v>
          </cell>
          <cell r="B419" t="str">
            <v>Spring (Heavy Gauge) Manufacturing</v>
          </cell>
          <cell r="C419" t="str">
            <v>332611 - Spring (Heavy Gauge) Manufacturing</v>
          </cell>
        </row>
        <row r="420">
          <cell r="A420">
            <v>332612</v>
          </cell>
          <cell r="B420" t="str">
            <v>Spring (Light Gauge) Manufacturing</v>
          </cell>
          <cell r="C420" t="str">
            <v>332612 - Spring (Light Gauge) Manufacturing</v>
          </cell>
        </row>
        <row r="421">
          <cell r="A421">
            <v>332618</v>
          </cell>
          <cell r="B421" t="str">
            <v>Other Fabricated Wire Product Manufacturing</v>
          </cell>
          <cell r="C421" t="str">
            <v>332618 - Other Fabricated Wire Product Manufacturing</v>
          </cell>
        </row>
        <row r="422">
          <cell r="A422">
            <v>332710</v>
          </cell>
          <cell r="B422" t="str">
            <v>Machine Shops</v>
          </cell>
          <cell r="C422" t="str">
            <v>332710 - Machine Shops</v>
          </cell>
        </row>
        <row r="423">
          <cell r="A423">
            <v>332721</v>
          </cell>
          <cell r="B423" t="str">
            <v>Precision Turned Product Manufacturing</v>
          </cell>
          <cell r="C423" t="str">
            <v>332721 - Precision Turned Product Manufacturing</v>
          </cell>
        </row>
        <row r="424">
          <cell r="A424">
            <v>332722</v>
          </cell>
          <cell r="B424" t="str">
            <v>Bolt, Nut, Screw, Rivet, and Washer Manufacturing</v>
          </cell>
          <cell r="C424" t="str">
            <v>332722 - Bolt, Nut, Screw, Rivet, and Washer Manufacturing</v>
          </cell>
        </row>
        <row r="425">
          <cell r="A425">
            <v>332811</v>
          </cell>
          <cell r="B425" t="str">
            <v>Metal Heat Treating</v>
          </cell>
          <cell r="C425" t="str">
            <v>332811 - Metal Heat Treating</v>
          </cell>
        </row>
        <row r="426">
          <cell r="A426">
            <v>332812</v>
          </cell>
          <cell r="B426" t="str">
            <v>Metal Coating, Engraving (except Jewelry and Silverware), and Allied Services to Manufacturers</v>
          </cell>
          <cell r="C426" t="str">
            <v>332812 - Metal Coating, Engraving (except Jewelry and Silverware), and Allied Services to Manufacturers</v>
          </cell>
        </row>
        <row r="427">
          <cell r="A427">
            <v>332813</v>
          </cell>
          <cell r="B427" t="str">
            <v>Electroplating, Plating, Polishing, Anodizing, and Coloring</v>
          </cell>
          <cell r="C427" t="str">
            <v>332813 - Electroplating, Plating, Polishing, Anodizing, and Coloring</v>
          </cell>
        </row>
        <row r="428">
          <cell r="A428">
            <v>332911</v>
          </cell>
          <cell r="B428" t="str">
            <v>Industrial Valve Manufacturing</v>
          </cell>
          <cell r="C428" t="str">
            <v>332911 - Industrial Valve Manufacturing</v>
          </cell>
        </row>
        <row r="429">
          <cell r="A429">
            <v>332912</v>
          </cell>
          <cell r="B429" t="str">
            <v>Fluid Power Valve and Hose Fitting Manufacturing</v>
          </cell>
          <cell r="C429" t="str">
            <v>332912 - Fluid Power Valve and Hose Fitting Manufacturing</v>
          </cell>
        </row>
        <row r="430">
          <cell r="A430">
            <v>332913</v>
          </cell>
          <cell r="B430" t="str">
            <v>Plumbing Fixture Fitting and Trim Manufacturing</v>
          </cell>
          <cell r="C430" t="str">
            <v>332913 - Plumbing Fixture Fitting and Trim Manufacturing</v>
          </cell>
        </row>
        <row r="431">
          <cell r="A431">
            <v>332919</v>
          </cell>
          <cell r="B431" t="str">
            <v>Other Metal Valve and Pipe Fitting Manufacturing</v>
          </cell>
          <cell r="C431" t="str">
            <v>332919 - Other Metal Valve and Pipe Fitting Manufacturing</v>
          </cell>
        </row>
        <row r="432">
          <cell r="A432">
            <v>332991</v>
          </cell>
          <cell r="B432" t="str">
            <v>Ball and Roller Bearing Manufacturing</v>
          </cell>
          <cell r="C432" t="str">
            <v>332991 - Ball and Roller Bearing Manufacturing</v>
          </cell>
        </row>
        <row r="433">
          <cell r="A433">
            <v>332992</v>
          </cell>
          <cell r="B433" t="str">
            <v>Small Arms Ammunition Manufacturing</v>
          </cell>
          <cell r="C433" t="str">
            <v>332992 - Small Arms Ammunition Manufacturing</v>
          </cell>
        </row>
        <row r="434">
          <cell r="A434">
            <v>332993</v>
          </cell>
          <cell r="B434" t="str">
            <v>Ammunition (except Small Arms) Manufacturing</v>
          </cell>
          <cell r="C434" t="str">
            <v>332993 - Ammunition (except Small Arms) Manufacturing</v>
          </cell>
        </row>
        <row r="435">
          <cell r="A435">
            <v>332994</v>
          </cell>
          <cell r="B435" t="str">
            <v>Small Arms Manufacturing</v>
          </cell>
          <cell r="C435" t="str">
            <v>332994 - Small Arms Manufacturing</v>
          </cell>
        </row>
        <row r="436">
          <cell r="A436">
            <v>332995</v>
          </cell>
          <cell r="B436" t="str">
            <v>Other Ordnance and Accessories Manufacturing</v>
          </cell>
          <cell r="C436" t="str">
            <v>332995 - Other Ordnance and Accessories Manufacturing</v>
          </cell>
        </row>
        <row r="437">
          <cell r="A437">
            <v>332996</v>
          </cell>
          <cell r="B437" t="str">
            <v>Fabricated Pipe and Pipe Fitting Manufacturing</v>
          </cell>
          <cell r="C437" t="str">
            <v>332996 - Fabricated Pipe and Pipe Fitting Manufacturing</v>
          </cell>
        </row>
        <row r="438">
          <cell r="A438">
            <v>332997</v>
          </cell>
          <cell r="B438" t="str">
            <v>Industrial Pattern Manufacturing</v>
          </cell>
          <cell r="C438" t="str">
            <v>332997 - Industrial Pattern Manufacturing</v>
          </cell>
        </row>
        <row r="439">
          <cell r="A439">
            <v>332998</v>
          </cell>
          <cell r="B439" t="str">
            <v>Enameled Iron and Metal Sanitary Ware Manufacturing</v>
          </cell>
          <cell r="C439" t="str">
            <v>332998 - Enameled Iron and Metal Sanitary Ware Manufacturing</v>
          </cell>
        </row>
        <row r="440">
          <cell r="A440">
            <v>332999</v>
          </cell>
          <cell r="B440" t="str">
            <v>All Other Miscellaneous Fabricated Metal Product Manufacturing</v>
          </cell>
          <cell r="C440" t="str">
            <v>332999 - All Other Miscellaneous Fabricated Metal Product Manufacturing</v>
          </cell>
        </row>
        <row r="441">
          <cell r="A441">
            <v>333111</v>
          </cell>
          <cell r="B441" t="str">
            <v>Farm Machinery and Equipment Manufacturing</v>
          </cell>
          <cell r="C441" t="str">
            <v>333111 - Farm Machinery and Equipment Manufacturing</v>
          </cell>
        </row>
        <row r="442">
          <cell r="A442">
            <v>333112</v>
          </cell>
          <cell r="B442" t="str">
            <v>Lawn and Garden Tractor and Home Lawn and Garden Equipment Manufacturing</v>
          </cell>
          <cell r="C442" t="str">
            <v>333112 - Lawn and Garden Tractor and Home Lawn and Garden Equipment Manufacturing</v>
          </cell>
        </row>
        <row r="443">
          <cell r="A443">
            <v>333120</v>
          </cell>
          <cell r="B443" t="str">
            <v>Construction Machinery Manufacturing</v>
          </cell>
          <cell r="C443" t="str">
            <v>333120 - Construction Machinery Manufacturing</v>
          </cell>
        </row>
        <row r="444">
          <cell r="A444">
            <v>333131</v>
          </cell>
          <cell r="B444" t="str">
            <v>Mining Machinery and Equipment Manufacturing</v>
          </cell>
          <cell r="C444" t="str">
            <v>333131 - Mining Machinery and Equipment Manufacturing</v>
          </cell>
        </row>
        <row r="445">
          <cell r="A445">
            <v>333132</v>
          </cell>
          <cell r="B445" t="str">
            <v>Oil and Gas Field Machinery and Equipment Manufacturing</v>
          </cell>
          <cell r="C445" t="str">
            <v>333132 - Oil and Gas Field Machinery and Equipment Manufacturing</v>
          </cell>
        </row>
        <row r="446">
          <cell r="A446">
            <v>333210</v>
          </cell>
          <cell r="B446" t="str">
            <v>Sawmill and Woodworking Machinery Manufacturing</v>
          </cell>
          <cell r="C446" t="str">
            <v>333210 - Sawmill and Woodworking Machinery Manufacturing</v>
          </cell>
        </row>
        <row r="447">
          <cell r="A447">
            <v>333220</v>
          </cell>
          <cell r="B447" t="str">
            <v>Plastics and Rubber Industry Machinery Manufacturing</v>
          </cell>
          <cell r="C447" t="str">
            <v>333220 - Plastics and Rubber Industry Machinery Manufacturing</v>
          </cell>
        </row>
        <row r="448">
          <cell r="A448">
            <v>333291</v>
          </cell>
          <cell r="B448" t="str">
            <v>Paper Industry Machinery Manufacturing</v>
          </cell>
          <cell r="C448" t="str">
            <v>333291 - Paper Industry Machinery Manufacturing</v>
          </cell>
        </row>
        <row r="449">
          <cell r="A449">
            <v>333292</v>
          </cell>
          <cell r="B449" t="str">
            <v>Textile Machinery Manufacturing</v>
          </cell>
          <cell r="C449" t="str">
            <v>333292 - Textile Machinery Manufacturing</v>
          </cell>
        </row>
        <row r="450">
          <cell r="A450">
            <v>333293</v>
          </cell>
          <cell r="B450" t="str">
            <v>Printing Machinery and Equipment Manufacturing</v>
          </cell>
          <cell r="C450" t="str">
            <v>333293 - Printing Machinery and Equipment Manufacturing</v>
          </cell>
        </row>
        <row r="451">
          <cell r="A451">
            <v>333294</v>
          </cell>
          <cell r="B451" t="str">
            <v>Food Product Machinery Manufacturing</v>
          </cell>
          <cell r="C451" t="str">
            <v>333294 - Food Product Machinery Manufacturing</v>
          </cell>
        </row>
        <row r="452">
          <cell r="A452">
            <v>333295</v>
          </cell>
          <cell r="B452" t="str">
            <v>Semiconductor Machinery Manufacturing</v>
          </cell>
          <cell r="C452" t="str">
            <v>333295 - Semiconductor Machinery Manufacturing</v>
          </cell>
        </row>
        <row r="453">
          <cell r="A453">
            <v>333298</v>
          </cell>
          <cell r="B453" t="str">
            <v>All Other Industrial Machinery Manufacturing</v>
          </cell>
          <cell r="C453" t="str">
            <v>333298 - All Other Industrial Machinery Manufacturing</v>
          </cell>
        </row>
        <row r="454">
          <cell r="A454">
            <v>333311</v>
          </cell>
          <cell r="B454" t="str">
            <v>Automatic Vending Machine Manufacturing</v>
          </cell>
          <cell r="C454" t="str">
            <v>333311 - Automatic Vending Machine Manufacturing</v>
          </cell>
        </row>
        <row r="455">
          <cell r="A455">
            <v>333312</v>
          </cell>
          <cell r="B455" t="str">
            <v>Commercial Laundry, Drycleaning, and Pressing Machine Manufacturing</v>
          </cell>
          <cell r="C455" t="str">
            <v>333312 - Commercial Laundry, Drycleaning, and Pressing Machine Manufacturing</v>
          </cell>
        </row>
        <row r="456">
          <cell r="A456">
            <v>333313</v>
          </cell>
          <cell r="B456" t="str">
            <v>Office Machinery Manufacturing</v>
          </cell>
          <cell r="C456" t="str">
            <v>333313 - Office Machinery Manufacturing</v>
          </cell>
        </row>
        <row r="457">
          <cell r="A457">
            <v>333314</v>
          </cell>
          <cell r="B457" t="str">
            <v>Optical Instrument and Lens Manufacturing</v>
          </cell>
          <cell r="C457" t="str">
            <v>333314 - Optical Instrument and Lens Manufacturing</v>
          </cell>
        </row>
        <row r="458">
          <cell r="A458">
            <v>333315</v>
          </cell>
          <cell r="B458" t="str">
            <v>Photographic and Photocopying Equipment Manufacturing</v>
          </cell>
          <cell r="C458" t="str">
            <v>333315 - Photographic and Photocopying Equipment Manufacturing</v>
          </cell>
        </row>
        <row r="459">
          <cell r="A459">
            <v>333319</v>
          </cell>
          <cell r="B459" t="str">
            <v>Other Commercial and Service Industry Machinery Manufacturing</v>
          </cell>
          <cell r="C459" t="str">
            <v>333319 - Other Commercial and Service Industry Machinery Manufacturing</v>
          </cell>
        </row>
        <row r="460">
          <cell r="A460">
            <v>333411</v>
          </cell>
          <cell r="B460" t="str">
            <v>Air Purification Equipment Manufacturing</v>
          </cell>
          <cell r="C460" t="str">
            <v>333411 - Air Purification Equipment Manufacturing</v>
          </cell>
        </row>
        <row r="461">
          <cell r="A461">
            <v>333412</v>
          </cell>
          <cell r="B461" t="str">
            <v>Industrial and Commercial Fan and Blower Manufacturing</v>
          </cell>
          <cell r="C461" t="str">
            <v>333412 - Industrial and Commercial Fan and Blower Manufacturing</v>
          </cell>
        </row>
        <row r="462">
          <cell r="A462">
            <v>333414</v>
          </cell>
          <cell r="B462" t="str">
            <v>Heating Equipment (except Warm Air Furnaces) Manufacturing</v>
          </cell>
          <cell r="C462" t="str">
            <v>333414 - Heating Equipment (except Warm Air Furnaces) Manufacturing</v>
          </cell>
        </row>
        <row r="463">
          <cell r="A463">
            <v>333415</v>
          </cell>
          <cell r="B463" t="str">
            <v>Air-Conditioning and Warm Air Heating Equipment and Commercial and Industrial Refrigeration Equipment Manufacturing</v>
          </cell>
          <cell r="C463" t="str">
            <v>333415 - Air-Conditioning and Warm Air Heating Equipment and Commercial and Industrial Refrigeration Equipment Manufacturing</v>
          </cell>
        </row>
        <row r="464">
          <cell r="A464">
            <v>333511</v>
          </cell>
          <cell r="B464" t="str">
            <v>Industrial Mold Manufacturing</v>
          </cell>
          <cell r="C464" t="str">
            <v>333511 - Industrial Mold Manufacturing</v>
          </cell>
        </row>
        <row r="465">
          <cell r="A465">
            <v>333512</v>
          </cell>
          <cell r="B465" t="str">
            <v>Machine Tool (Metal Cutting Types) Manufacturing</v>
          </cell>
          <cell r="C465" t="str">
            <v>333512 - Machine Tool (Metal Cutting Types) Manufacturing</v>
          </cell>
        </row>
        <row r="466">
          <cell r="A466">
            <v>333513</v>
          </cell>
          <cell r="B466" t="str">
            <v>Machine Tool (Metal Forming Types) Manufacturing</v>
          </cell>
          <cell r="C466" t="str">
            <v>333513 - Machine Tool (Metal Forming Types) Manufacturing</v>
          </cell>
        </row>
        <row r="467">
          <cell r="A467">
            <v>333514</v>
          </cell>
          <cell r="B467" t="str">
            <v>Special Die and Tool, Die Set, Jig, and Fixture Manufacturing</v>
          </cell>
          <cell r="C467" t="str">
            <v>333514 - Special Die and Tool, Die Set, Jig, and Fixture Manufacturing</v>
          </cell>
        </row>
        <row r="468">
          <cell r="A468">
            <v>333515</v>
          </cell>
          <cell r="B468" t="str">
            <v>Cutting Tool and Machine Tool Accessory Manufacturing</v>
          </cell>
          <cell r="C468" t="str">
            <v>333515 - Cutting Tool and Machine Tool Accessory Manufacturing</v>
          </cell>
        </row>
        <row r="469">
          <cell r="A469">
            <v>333516</v>
          </cell>
          <cell r="B469" t="str">
            <v>Rolling Mill Machinery and Equipment Manufacturing</v>
          </cell>
          <cell r="C469" t="str">
            <v>333516 - Rolling Mill Machinery and Equipment Manufacturing</v>
          </cell>
        </row>
        <row r="470">
          <cell r="A470">
            <v>333518</v>
          </cell>
          <cell r="B470" t="str">
            <v>Other Metalworking Machinery Manufacturing</v>
          </cell>
          <cell r="C470" t="str">
            <v>333518 - Other Metalworking Machinery Manufacturing</v>
          </cell>
        </row>
        <row r="471">
          <cell r="A471">
            <v>333611</v>
          </cell>
          <cell r="B471" t="str">
            <v>Turbine and Turbine Generator Set Units Manufacturing</v>
          </cell>
          <cell r="C471" t="str">
            <v>333611 - Turbine and Turbine Generator Set Units Manufacturing</v>
          </cell>
        </row>
        <row r="472">
          <cell r="A472">
            <v>333612</v>
          </cell>
          <cell r="B472" t="str">
            <v>Speed Changer, Industrial High-Speed Drive, and Gear Manufacturing</v>
          </cell>
          <cell r="C472" t="str">
            <v>333612 - Speed Changer, Industrial High-Speed Drive, and Gear Manufacturing</v>
          </cell>
        </row>
        <row r="473">
          <cell r="A473">
            <v>333613</v>
          </cell>
          <cell r="B473" t="str">
            <v>Mechanical Power Transmission Equipment Manufacturing</v>
          </cell>
          <cell r="C473" t="str">
            <v>333613 - Mechanical Power Transmission Equipment Manufacturing</v>
          </cell>
        </row>
        <row r="474">
          <cell r="A474">
            <v>333618</v>
          </cell>
          <cell r="B474" t="str">
            <v>Other Engine Equipment Manufacturing</v>
          </cell>
          <cell r="C474" t="str">
            <v>333618 - Other Engine Equipment Manufacturing</v>
          </cell>
        </row>
        <row r="475">
          <cell r="A475">
            <v>333911</v>
          </cell>
          <cell r="B475" t="str">
            <v>Pump and Pumping Equipment Manufacturing</v>
          </cell>
          <cell r="C475" t="str">
            <v>333911 - Pump and Pumping Equipment Manufacturing</v>
          </cell>
        </row>
        <row r="476">
          <cell r="A476">
            <v>333912</v>
          </cell>
          <cell r="B476" t="str">
            <v>Air and Gas Compressor Manufacturing</v>
          </cell>
          <cell r="C476" t="str">
            <v>333912 - Air and Gas Compressor Manufacturing</v>
          </cell>
        </row>
        <row r="477">
          <cell r="A477">
            <v>333913</v>
          </cell>
          <cell r="B477" t="str">
            <v>Measuring and Dispensing Pump Manufacturing</v>
          </cell>
          <cell r="C477" t="str">
            <v>333913 - Measuring and Dispensing Pump Manufacturing</v>
          </cell>
        </row>
        <row r="478">
          <cell r="A478">
            <v>333921</v>
          </cell>
          <cell r="B478" t="str">
            <v>Elevator and Moving Stairway Manufacturing</v>
          </cell>
          <cell r="C478" t="str">
            <v>333921 - Elevator and Moving Stairway Manufacturing</v>
          </cell>
        </row>
        <row r="479">
          <cell r="A479">
            <v>333922</v>
          </cell>
          <cell r="B479" t="str">
            <v>Conveyor and Conveying Equipment Manufacturing</v>
          </cell>
          <cell r="C479" t="str">
            <v>333922 - Conveyor and Conveying Equipment Manufacturing</v>
          </cell>
        </row>
        <row r="480">
          <cell r="A480">
            <v>333923</v>
          </cell>
          <cell r="B480" t="str">
            <v>Overhead Traveling Crane, Hoist, and Monorail System Manufacturing</v>
          </cell>
          <cell r="C480" t="str">
            <v>333923 - Overhead Traveling Crane, Hoist, and Monorail System Manufacturing</v>
          </cell>
        </row>
        <row r="481">
          <cell r="A481">
            <v>333924</v>
          </cell>
          <cell r="B481" t="str">
            <v> Industrial Truck, Tractor, Trailer, and Stacker Machinery Manufacturing</v>
          </cell>
          <cell r="C481" t="str">
            <v>333924 -  Industrial Truck, Tractor, Trailer, and Stacker Machinery Manufacturing</v>
          </cell>
        </row>
        <row r="482">
          <cell r="A482">
            <v>333991</v>
          </cell>
          <cell r="B482" t="str">
            <v>Power-Driven Handtool Manufacturing</v>
          </cell>
          <cell r="C482" t="str">
            <v>333991 - Power-Driven Handtool Manufacturing</v>
          </cell>
        </row>
        <row r="483">
          <cell r="A483">
            <v>333992</v>
          </cell>
          <cell r="B483" t="str">
            <v>Welding and Soldering Equipment Manufacturing</v>
          </cell>
          <cell r="C483" t="str">
            <v>333992 - Welding and Soldering Equipment Manufacturing</v>
          </cell>
        </row>
        <row r="484">
          <cell r="A484">
            <v>333993</v>
          </cell>
          <cell r="B484" t="str">
            <v>Packaging Machinery Manufacturing</v>
          </cell>
          <cell r="C484" t="str">
            <v>333993 - Packaging Machinery Manufacturing</v>
          </cell>
        </row>
        <row r="485">
          <cell r="A485">
            <v>333994</v>
          </cell>
          <cell r="B485" t="str">
            <v>Industrial Process Furnace and Oven Manufacturing</v>
          </cell>
          <cell r="C485" t="str">
            <v>333994 - Industrial Process Furnace and Oven Manufacturing</v>
          </cell>
        </row>
        <row r="486">
          <cell r="A486">
            <v>333995</v>
          </cell>
          <cell r="B486" t="str">
            <v>Fluid Power Cylinder and Actuator Manufacturing</v>
          </cell>
          <cell r="C486" t="str">
            <v>333995 - Fluid Power Cylinder and Actuator Manufacturing</v>
          </cell>
        </row>
        <row r="487">
          <cell r="A487">
            <v>333996</v>
          </cell>
          <cell r="B487" t="str">
            <v>Fluid Power Pump and Motor Manufacturing</v>
          </cell>
          <cell r="C487" t="str">
            <v>333996 - Fluid Power Pump and Motor Manufacturing</v>
          </cell>
        </row>
        <row r="488">
          <cell r="A488">
            <v>333997</v>
          </cell>
          <cell r="B488" t="str">
            <v>Scale and Balance Manufacturing</v>
          </cell>
          <cell r="C488" t="str">
            <v>333997 - Scale and Balance Manufacturing</v>
          </cell>
        </row>
        <row r="489">
          <cell r="A489">
            <v>333999</v>
          </cell>
          <cell r="B489" t="str">
            <v>All Other Miscellaneous General Purpose Machinery Manufacturing</v>
          </cell>
          <cell r="C489" t="str">
            <v>333999 - All Other Miscellaneous General Purpose Machinery Manufacturing</v>
          </cell>
        </row>
        <row r="490">
          <cell r="A490">
            <v>334111</v>
          </cell>
          <cell r="B490" t="str">
            <v>Electronic Computer Manufacturing</v>
          </cell>
          <cell r="C490" t="str">
            <v>334111 - Electronic Computer Manufacturing</v>
          </cell>
        </row>
        <row r="491">
          <cell r="A491">
            <v>334112</v>
          </cell>
          <cell r="B491" t="str">
            <v>Computer Storage Device Manufacturing</v>
          </cell>
          <cell r="C491" t="str">
            <v>334112 - Computer Storage Device Manufacturing</v>
          </cell>
        </row>
        <row r="492">
          <cell r="A492">
            <v>334113</v>
          </cell>
          <cell r="B492" t="str">
            <v>Computer Terminal Manufacturing</v>
          </cell>
          <cell r="C492" t="str">
            <v>334113 - Computer Terminal Manufacturing</v>
          </cell>
        </row>
        <row r="493">
          <cell r="A493">
            <v>334119</v>
          </cell>
          <cell r="B493" t="str">
            <v>Other Computer Peripheral Equipment Manufacturing</v>
          </cell>
          <cell r="C493" t="str">
            <v>334119 - Other Computer Peripheral Equipment Manufacturing</v>
          </cell>
        </row>
        <row r="494">
          <cell r="A494">
            <v>334210</v>
          </cell>
          <cell r="B494" t="str">
            <v>Telephone Apparatus Manufacturing</v>
          </cell>
          <cell r="C494" t="str">
            <v>334210 - Telephone Apparatus Manufacturing</v>
          </cell>
        </row>
        <row r="495">
          <cell r="A495">
            <v>334220</v>
          </cell>
          <cell r="B495" t="str">
            <v>Radio and Television Broadcasting and Wireless Communications Equipment Manufacturing</v>
          </cell>
          <cell r="C495" t="str">
            <v>334220 - Radio and Television Broadcasting and Wireless Communications Equipment Manufacturing</v>
          </cell>
        </row>
        <row r="496">
          <cell r="A496">
            <v>334290</v>
          </cell>
          <cell r="B496" t="str">
            <v>Other Communications Equipment Manufacturing</v>
          </cell>
          <cell r="C496" t="str">
            <v>334290 - Other Communications Equipment Manufacturing</v>
          </cell>
        </row>
        <row r="497">
          <cell r="A497">
            <v>334310</v>
          </cell>
          <cell r="B497" t="str">
            <v>Audio and Video Equipment Manufacturing</v>
          </cell>
          <cell r="C497" t="str">
            <v>334310 - Audio and Video Equipment Manufacturing</v>
          </cell>
        </row>
        <row r="498">
          <cell r="A498">
            <v>334411</v>
          </cell>
          <cell r="B498" t="str">
            <v>Electron Tube Manufacturing</v>
          </cell>
          <cell r="C498" t="str">
            <v>334411 - Electron Tube Manufacturing</v>
          </cell>
        </row>
        <row r="499">
          <cell r="A499">
            <v>334412</v>
          </cell>
          <cell r="B499" t="str">
            <v>Bare Printed Circuit Board Manufacturing</v>
          </cell>
          <cell r="C499" t="str">
            <v>334412 - Bare Printed Circuit Board Manufacturing</v>
          </cell>
        </row>
        <row r="500">
          <cell r="A500">
            <v>334413</v>
          </cell>
          <cell r="B500" t="str">
            <v>Semiconductor and Related Device Manufacturing</v>
          </cell>
          <cell r="C500" t="str">
            <v>334413 - Semiconductor and Related Device Manufacturing</v>
          </cell>
        </row>
        <row r="501">
          <cell r="A501">
            <v>334414</v>
          </cell>
          <cell r="B501" t="str">
            <v>Electronic Capacitor Manufacturing</v>
          </cell>
          <cell r="C501" t="str">
            <v>334414 - Electronic Capacitor Manufacturing</v>
          </cell>
        </row>
        <row r="502">
          <cell r="A502">
            <v>334415</v>
          </cell>
          <cell r="B502" t="str">
            <v>Electronic Resistor Manufacturing</v>
          </cell>
          <cell r="C502" t="str">
            <v>334415 - Electronic Resistor Manufacturing</v>
          </cell>
        </row>
        <row r="503">
          <cell r="A503">
            <v>334416</v>
          </cell>
          <cell r="B503" t="str">
            <v>Electronic Coil, Transformer, and Other Inductor Manufacturing</v>
          </cell>
          <cell r="C503" t="str">
            <v>334416 - Electronic Coil, Transformer, and Other Inductor Manufacturing</v>
          </cell>
        </row>
        <row r="504">
          <cell r="A504">
            <v>334417</v>
          </cell>
          <cell r="B504" t="str">
            <v>Electronic Connector Manufacturing</v>
          </cell>
          <cell r="C504" t="str">
            <v>334417 - Electronic Connector Manufacturing</v>
          </cell>
        </row>
        <row r="505">
          <cell r="A505">
            <v>334418</v>
          </cell>
          <cell r="B505" t="str">
            <v>Printed Circuit Assembly (Electronic Assembly) Manufacturing</v>
          </cell>
          <cell r="C505" t="str">
            <v>334418 - Printed Circuit Assembly (Electronic Assembly) Manufacturing</v>
          </cell>
        </row>
        <row r="506">
          <cell r="A506">
            <v>334419</v>
          </cell>
          <cell r="B506" t="str">
            <v>Other Electronic Component Manufacturing</v>
          </cell>
          <cell r="C506" t="str">
            <v>334419 - Other Electronic Component Manufacturing</v>
          </cell>
        </row>
        <row r="507">
          <cell r="A507">
            <v>334510</v>
          </cell>
          <cell r="B507" t="str">
            <v>Electromedical and Electrotherapeutic Apparatus Manufacturing</v>
          </cell>
          <cell r="C507" t="str">
            <v>334510 - Electromedical and Electrotherapeutic Apparatus Manufacturing</v>
          </cell>
        </row>
        <row r="508">
          <cell r="A508">
            <v>334511</v>
          </cell>
          <cell r="B508" t="str">
            <v>Search, Detection, Navigation, Guidance, Aeronautical, and Nautical System and Instrument Manufacturing</v>
          </cell>
          <cell r="C508" t="str">
            <v>334511 - Search, Detection, Navigation, Guidance, Aeronautical, and Nautical System and Instrument Manufacturing</v>
          </cell>
        </row>
        <row r="509">
          <cell r="A509">
            <v>334512</v>
          </cell>
          <cell r="B509" t="str">
            <v>Automatic Environmental Control Manufacturing for Residential, Commercial, and Appliance Use</v>
          </cell>
          <cell r="C509" t="str">
            <v>334512 - Automatic Environmental Control Manufacturing for Residential, Commercial, and Appliance Use</v>
          </cell>
        </row>
        <row r="510">
          <cell r="A510">
            <v>334513</v>
          </cell>
          <cell r="B510" t="str">
            <v> Instruments and Related Products Manufacturing for Measuring, Displaying, and Controlling Industrial Process Variables</v>
          </cell>
          <cell r="C510" t="str">
            <v>334513 -  Instruments and Related Products Manufacturing for Measuring, Displaying, and Controlling Industrial Process Variables</v>
          </cell>
        </row>
        <row r="511">
          <cell r="A511">
            <v>334514</v>
          </cell>
          <cell r="B511" t="str">
            <v>Totalizing Fluid Meter and Counting Device Manufacturing</v>
          </cell>
          <cell r="C511" t="str">
            <v>334514 - Totalizing Fluid Meter and Counting Device Manufacturing</v>
          </cell>
        </row>
        <row r="512">
          <cell r="A512">
            <v>334515</v>
          </cell>
          <cell r="B512" t="str">
            <v>Instrument Manufacturing for Measuring and Testing Electricity and Electrical Signals</v>
          </cell>
          <cell r="C512" t="str">
            <v>334515 - Instrument Manufacturing for Measuring and Testing Electricity and Electrical Signals</v>
          </cell>
        </row>
        <row r="513">
          <cell r="A513">
            <v>334516</v>
          </cell>
          <cell r="B513" t="str">
            <v>Analytical Laboratory Instrument Manufacturing</v>
          </cell>
          <cell r="C513" t="str">
            <v>334516 - Analytical Laboratory Instrument Manufacturing</v>
          </cell>
        </row>
        <row r="514">
          <cell r="A514">
            <v>334517</v>
          </cell>
          <cell r="B514" t="str">
            <v>Irradiation Apparatus Manufacturing</v>
          </cell>
          <cell r="C514" t="str">
            <v>334517 - Irradiation Apparatus Manufacturing</v>
          </cell>
        </row>
        <row r="515">
          <cell r="A515">
            <v>334518</v>
          </cell>
          <cell r="B515" t="str">
            <v>Watch, Clock, and Part Manufacturing</v>
          </cell>
          <cell r="C515" t="str">
            <v>334518 - Watch, Clock, and Part Manufacturing</v>
          </cell>
        </row>
        <row r="516">
          <cell r="A516">
            <v>334519</v>
          </cell>
          <cell r="B516" t="str">
            <v>Other Measuring and Controlling Device Manufacturing</v>
          </cell>
          <cell r="C516" t="str">
            <v>334519 - Other Measuring and Controlling Device Manufacturing</v>
          </cell>
        </row>
        <row r="517">
          <cell r="A517">
            <v>334611</v>
          </cell>
          <cell r="B517" t="str">
            <v>Software Reproducing</v>
          </cell>
          <cell r="C517" t="str">
            <v>334611 - Software Reproducing</v>
          </cell>
        </row>
        <row r="518">
          <cell r="A518">
            <v>334612</v>
          </cell>
          <cell r="B518" t="str">
            <v>Prerecorded Compact Disc (except Software), Tape, and Record Reproducing</v>
          </cell>
          <cell r="C518" t="str">
            <v>334612 - Prerecorded Compact Disc (except Software), Tape, and Record Reproducing</v>
          </cell>
        </row>
        <row r="519">
          <cell r="A519">
            <v>334613</v>
          </cell>
          <cell r="B519" t="str">
            <v>Magnetic and Optical Recording Media Manufacturing</v>
          </cell>
          <cell r="C519" t="str">
            <v>334613 - Magnetic and Optical Recording Media Manufacturing</v>
          </cell>
        </row>
        <row r="520">
          <cell r="A520">
            <v>335110</v>
          </cell>
          <cell r="B520" t="str">
            <v>Electric Lamp Bulb and Part Manufacturing</v>
          </cell>
          <cell r="C520" t="str">
            <v>335110 - Electric Lamp Bulb and Part Manufacturing</v>
          </cell>
        </row>
        <row r="521">
          <cell r="A521">
            <v>335121</v>
          </cell>
          <cell r="B521" t="str">
            <v>Residential Electric Lighting Fixture Manufacturing</v>
          </cell>
          <cell r="C521" t="str">
            <v>335121 - Residential Electric Lighting Fixture Manufacturing</v>
          </cell>
        </row>
        <row r="522">
          <cell r="A522">
            <v>335122</v>
          </cell>
          <cell r="B522" t="str">
            <v>Commercial, Industrial, and Institutional Electric Lighting Fixture Manufacturing</v>
          </cell>
          <cell r="C522" t="str">
            <v>335122 - Commercial, Industrial, and Institutional Electric Lighting Fixture Manufacturing</v>
          </cell>
        </row>
        <row r="523">
          <cell r="A523">
            <v>335129</v>
          </cell>
          <cell r="B523" t="str">
            <v>Other Lighting Equipment Manufacturing</v>
          </cell>
          <cell r="C523" t="str">
            <v>335129 - Other Lighting Equipment Manufacturing</v>
          </cell>
        </row>
        <row r="524">
          <cell r="A524">
            <v>335211</v>
          </cell>
          <cell r="B524" t="str">
            <v>Electric Housewares and Household Fan Manufacturing</v>
          </cell>
          <cell r="C524" t="str">
            <v>335211 - Electric Housewares and Household Fan Manufacturing</v>
          </cell>
        </row>
        <row r="525">
          <cell r="A525">
            <v>335212</v>
          </cell>
          <cell r="B525" t="str">
            <v>Household Vacuum Cleaner Manufacturing</v>
          </cell>
          <cell r="C525" t="str">
            <v>335212 - Household Vacuum Cleaner Manufacturing</v>
          </cell>
        </row>
        <row r="526">
          <cell r="A526">
            <v>335221</v>
          </cell>
          <cell r="B526" t="str">
            <v>Household Cooking Appliance Manufacturing</v>
          </cell>
          <cell r="C526" t="str">
            <v>335221 - Household Cooking Appliance Manufacturing</v>
          </cell>
        </row>
        <row r="527">
          <cell r="A527">
            <v>335222</v>
          </cell>
          <cell r="B527" t="str">
            <v>Household Refrigerator and Home Freezer Manufacturing</v>
          </cell>
          <cell r="C527" t="str">
            <v>335222 - Household Refrigerator and Home Freezer Manufacturing</v>
          </cell>
        </row>
        <row r="528">
          <cell r="A528">
            <v>335224</v>
          </cell>
          <cell r="B528" t="str">
            <v>Household Laundry Equipment Manufacturing</v>
          </cell>
          <cell r="C528" t="str">
            <v>335224 - Household Laundry Equipment Manufacturing</v>
          </cell>
        </row>
        <row r="529">
          <cell r="A529">
            <v>335228</v>
          </cell>
          <cell r="B529" t="str">
            <v>Other Major Household Appliance Manufacturing</v>
          </cell>
          <cell r="C529" t="str">
            <v>335228 - Other Major Household Appliance Manufacturing</v>
          </cell>
        </row>
        <row r="530">
          <cell r="A530">
            <v>335311</v>
          </cell>
          <cell r="B530" t="str">
            <v>Power, Distribution, and Specialty Transformer Manufacturing</v>
          </cell>
          <cell r="C530" t="str">
            <v>335311 - Power, Distribution, and Specialty Transformer Manufacturing</v>
          </cell>
        </row>
        <row r="531">
          <cell r="A531">
            <v>335312</v>
          </cell>
          <cell r="B531" t="str">
            <v>Motor and Generator Manufacturing</v>
          </cell>
          <cell r="C531" t="str">
            <v>335312 - Motor and Generator Manufacturing</v>
          </cell>
        </row>
        <row r="532">
          <cell r="A532">
            <v>335313</v>
          </cell>
          <cell r="B532" t="str">
            <v>Switchgear and Switchboard Apparatus Manufacturing</v>
          </cell>
          <cell r="C532" t="str">
            <v>335313 - Switchgear and Switchboard Apparatus Manufacturing</v>
          </cell>
        </row>
        <row r="533">
          <cell r="A533">
            <v>335314</v>
          </cell>
          <cell r="B533" t="str">
            <v>Relay and Industrial Control Manufacturing</v>
          </cell>
          <cell r="C533" t="str">
            <v>335314 - Relay and Industrial Control Manufacturing</v>
          </cell>
        </row>
        <row r="534">
          <cell r="A534">
            <v>335911</v>
          </cell>
          <cell r="B534" t="str">
            <v>Storage Battery Manufacturing</v>
          </cell>
          <cell r="C534" t="str">
            <v>335911 - Storage Battery Manufacturing</v>
          </cell>
        </row>
        <row r="535">
          <cell r="A535">
            <v>335912</v>
          </cell>
          <cell r="B535" t="str">
            <v>Primary Battery Manufacturing</v>
          </cell>
          <cell r="C535" t="str">
            <v>335912 - Primary Battery Manufacturing</v>
          </cell>
        </row>
        <row r="536">
          <cell r="A536">
            <v>335921</v>
          </cell>
          <cell r="B536" t="str">
            <v>Fiber Optic Cable Manufacturing</v>
          </cell>
          <cell r="C536" t="str">
            <v>335921 - Fiber Optic Cable Manufacturing</v>
          </cell>
        </row>
        <row r="537">
          <cell r="A537">
            <v>335929</v>
          </cell>
          <cell r="B537" t="str">
            <v>Other Communication and Energy Wire Manufacturing</v>
          </cell>
          <cell r="C537" t="str">
            <v>335929 - Other Communication and Energy Wire Manufacturing</v>
          </cell>
        </row>
        <row r="538">
          <cell r="A538">
            <v>335931</v>
          </cell>
          <cell r="B538" t="str">
            <v>Current-Carrying Wiring Device Manufacturing</v>
          </cell>
          <cell r="C538" t="str">
            <v>335931 - Current-Carrying Wiring Device Manufacturing</v>
          </cell>
        </row>
        <row r="539">
          <cell r="A539">
            <v>335932</v>
          </cell>
          <cell r="B539" t="str">
            <v>Noncurrent-Carrying Wiring Device Manufacturing</v>
          </cell>
          <cell r="C539" t="str">
            <v>335932 - Noncurrent-Carrying Wiring Device Manufacturing</v>
          </cell>
        </row>
        <row r="540">
          <cell r="A540">
            <v>335991</v>
          </cell>
          <cell r="B540" t="str">
            <v>Carbon and Graphite Product Manufacturing</v>
          </cell>
          <cell r="C540" t="str">
            <v>335991 - Carbon and Graphite Product Manufacturing</v>
          </cell>
        </row>
        <row r="541">
          <cell r="A541">
            <v>335999</v>
          </cell>
          <cell r="B541" t="str">
            <v>All Other Miscellaneous Electrical Equipment and Component Manufacturing</v>
          </cell>
          <cell r="C541" t="str">
            <v>335999 - All Other Miscellaneous Electrical Equipment and Component Manufacturing</v>
          </cell>
        </row>
        <row r="542">
          <cell r="A542">
            <v>336111</v>
          </cell>
          <cell r="B542" t="str">
            <v>Automobile Manufacturing</v>
          </cell>
          <cell r="C542" t="str">
            <v>336111 - Automobile Manufacturing</v>
          </cell>
        </row>
        <row r="543">
          <cell r="A543">
            <v>336112</v>
          </cell>
          <cell r="B543" t="str">
            <v>Light Truck and Utility Vehicle Manufacturing</v>
          </cell>
          <cell r="C543" t="str">
            <v>336112 - Light Truck and Utility Vehicle Manufacturing</v>
          </cell>
        </row>
        <row r="544">
          <cell r="A544">
            <v>336120</v>
          </cell>
          <cell r="B544" t="str">
            <v>Heavy Duty Truck Manufacturing</v>
          </cell>
          <cell r="C544" t="str">
            <v>336120 - Heavy Duty Truck Manufacturing</v>
          </cell>
        </row>
        <row r="545">
          <cell r="A545">
            <v>336211</v>
          </cell>
          <cell r="B545" t="str">
            <v>Motor Vehicle Body Manufacturing</v>
          </cell>
          <cell r="C545" t="str">
            <v>336211 - Motor Vehicle Body Manufacturing</v>
          </cell>
        </row>
        <row r="546">
          <cell r="A546">
            <v>336212</v>
          </cell>
          <cell r="B546" t="str">
            <v>Truck Trailer Manufacturing</v>
          </cell>
          <cell r="C546" t="str">
            <v>336212 - Truck Trailer Manufacturing</v>
          </cell>
        </row>
        <row r="547">
          <cell r="A547">
            <v>336213</v>
          </cell>
          <cell r="B547" t="str">
            <v>Motor Home Manufacturing</v>
          </cell>
          <cell r="C547" t="str">
            <v>336213 - Motor Home Manufacturing</v>
          </cell>
        </row>
        <row r="548">
          <cell r="A548">
            <v>336214</v>
          </cell>
          <cell r="B548" t="str">
            <v>Travel Trailer and Camper Manufacturing</v>
          </cell>
          <cell r="C548" t="str">
            <v>336214 - Travel Trailer and Camper Manufacturing</v>
          </cell>
        </row>
        <row r="549">
          <cell r="A549">
            <v>336311</v>
          </cell>
          <cell r="B549" t="str">
            <v>Carburetor, Piston, Piston Ring, and Valve Manufacturing</v>
          </cell>
          <cell r="C549" t="str">
            <v>336311 - Carburetor, Piston, Piston Ring, and Valve Manufacturing</v>
          </cell>
        </row>
        <row r="550">
          <cell r="A550">
            <v>336312</v>
          </cell>
          <cell r="B550" t="str">
            <v>Gasoline Engine and Engine Parts Manufacturing</v>
          </cell>
          <cell r="C550" t="str">
            <v>336312 - Gasoline Engine and Engine Parts Manufacturing</v>
          </cell>
        </row>
        <row r="551">
          <cell r="A551">
            <v>336321</v>
          </cell>
          <cell r="B551" t="str">
            <v>Vehicular Lighting Equipment Manufacturing</v>
          </cell>
          <cell r="C551" t="str">
            <v>336321 - Vehicular Lighting Equipment Manufacturing</v>
          </cell>
        </row>
        <row r="552">
          <cell r="A552">
            <v>336322</v>
          </cell>
          <cell r="B552" t="str">
            <v>Other Motor Vehicle Electrical and Electronic Equipment Manufacturing</v>
          </cell>
          <cell r="C552" t="str">
            <v>336322 - Other Motor Vehicle Electrical and Electronic Equipment Manufacturing</v>
          </cell>
        </row>
        <row r="553">
          <cell r="A553">
            <v>336330</v>
          </cell>
          <cell r="B553" t="str">
            <v>Motor Vehicle Steering and Suspension Components (except Spring) Manufacturing</v>
          </cell>
          <cell r="C553" t="str">
            <v>336330 - Motor Vehicle Steering and Suspension Components (except Spring) Manufacturing</v>
          </cell>
        </row>
        <row r="554">
          <cell r="A554">
            <v>336340</v>
          </cell>
          <cell r="B554" t="str">
            <v>Motor Vehicle Brake System Manufacturing</v>
          </cell>
          <cell r="C554" t="str">
            <v>336340 - Motor Vehicle Brake System Manufacturing</v>
          </cell>
        </row>
        <row r="555">
          <cell r="A555">
            <v>336350</v>
          </cell>
          <cell r="B555" t="str">
            <v>Motor Vehicle Transmission and Power Train Parts Manufacturing</v>
          </cell>
          <cell r="C555" t="str">
            <v>336350 - Motor Vehicle Transmission and Power Train Parts Manufacturing</v>
          </cell>
        </row>
        <row r="556">
          <cell r="A556">
            <v>336360</v>
          </cell>
          <cell r="B556" t="str">
            <v>Motor Vehicle Seating and Interior Trim Manufacturing</v>
          </cell>
          <cell r="C556" t="str">
            <v>336360 - Motor Vehicle Seating and Interior Trim Manufacturing</v>
          </cell>
        </row>
        <row r="557">
          <cell r="A557">
            <v>336370</v>
          </cell>
          <cell r="B557" t="str">
            <v>Motor Vehicle Metal Stamping</v>
          </cell>
          <cell r="C557" t="str">
            <v>336370 - Motor Vehicle Metal Stamping</v>
          </cell>
        </row>
        <row r="558">
          <cell r="A558">
            <v>336391</v>
          </cell>
          <cell r="B558" t="str">
            <v>Motor Vehicle Air-Conditioning Manufacturing</v>
          </cell>
          <cell r="C558" t="str">
            <v>336391 - Motor Vehicle Air-Conditioning Manufacturing</v>
          </cell>
        </row>
        <row r="559">
          <cell r="A559">
            <v>336399</v>
          </cell>
          <cell r="B559" t="str">
            <v>All Other Motor Vehicle Parts Manufacturing</v>
          </cell>
          <cell r="C559" t="str">
            <v>336399 - All Other Motor Vehicle Parts Manufacturing</v>
          </cell>
        </row>
        <row r="560">
          <cell r="A560">
            <v>336411</v>
          </cell>
          <cell r="B560" t="str">
            <v>Aircraft Manufacturing</v>
          </cell>
          <cell r="C560" t="str">
            <v>336411 - Aircraft Manufacturing</v>
          </cell>
        </row>
        <row r="561">
          <cell r="A561">
            <v>336412</v>
          </cell>
          <cell r="B561" t="str">
            <v>Aircraft Engine and Engine Parts Manufacturing</v>
          </cell>
          <cell r="C561" t="str">
            <v>336412 - Aircraft Engine and Engine Parts Manufacturing</v>
          </cell>
        </row>
        <row r="562">
          <cell r="A562">
            <v>336413</v>
          </cell>
          <cell r="B562" t="str">
            <v>Other Aircraft Parts and Auxiliary Equipment Manufacturing</v>
          </cell>
          <cell r="C562" t="str">
            <v>336413 - Other Aircraft Parts and Auxiliary Equipment Manufacturing</v>
          </cell>
        </row>
        <row r="563">
          <cell r="A563">
            <v>336414</v>
          </cell>
          <cell r="B563" t="str">
            <v>Guided Missile and Space Vehicle Manufacturing</v>
          </cell>
          <cell r="C563" t="str">
            <v>336414 - Guided Missile and Space Vehicle Manufacturing</v>
          </cell>
        </row>
        <row r="564">
          <cell r="A564">
            <v>336415</v>
          </cell>
          <cell r="B564" t="str">
            <v>Guided Missile and Space Vehicle Propulsion Unit and Propulsion Unit Parts Manufacturing</v>
          </cell>
          <cell r="C564" t="str">
            <v>336415 - Guided Missile and Space Vehicle Propulsion Unit and Propulsion Unit Parts Manufacturing</v>
          </cell>
        </row>
        <row r="565">
          <cell r="A565">
            <v>336419</v>
          </cell>
          <cell r="B565" t="str">
            <v>Other Guided Missile and Space Vehicle Parts and Auxiliary Equipment Manufacturing</v>
          </cell>
          <cell r="C565" t="str">
            <v>336419 - Other Guided Missile and Space Vehicle Parts and Auxiliary Equipment Manufacturing</v>
          </cell>
        </row>
        <row r="566">
          <cell r="A566">
            <v>336510</v>
          </cell>
          <cell r="B566" t="str">
            <v>Railroad Rolling Stock Manufacturing</v>
          </cell>
          <cell r="C566" t="str">
            <v>336510 - Railroad Rolling Stock Manufacturing</v>
          </cell>
        </row>
        <row r="567">
          <cell r="A567">
            <v>336611</v>
          </cell>
          <cell r="B567" t="str">
            <v>Ship Building and Repairing</v>
          </cell>
          <cell r="C567" t="str">
            <v>336611 - Ship Building and Repairing</v>
          </cell>
        </row>
        <row r="568">
          <cell r="A568">
            <v>336612</v>
          </cell>
          <cell r="B568" t="str">
            <v>Boat Building</v>
          </cell>
          <cell r="C568" t="str">
            <v>336612 - Boat Building</v>
          </cell>
        </row>
        <row r="569">
          <cell r="A569">
            <v>336991</v>
          </cell>
          <cell r="B569" t="str">
            <v>Motorcycle, Bicycle, and Parts Manufacturing</v>
          </cell>
          <cell r="C569" t="str">
            <v>336991 - Motorcycle, Bicycle, and Parts Manufacturing</v>
          </cell>
        </row>
        <row r="570">
          <cell r="A570">
            <v>336992</v>
          </cell>
          <cell r="B570" t="str">
            <v>Military Armored Vehicle, Tank, and Tank Component Manufacturing</v>
          </cell>
          <cell r="C570" t="str">
            <v>336992 - Military Armored Vehicle, Tank, and Tank Component Manufacturing</v>
          </cell>
        </row>
        <row r="571">
          <cell r="A571">
            <v>336999</v>
          </cell>
          <cell r="B571" t="str">
            <v>All Other Transportation Equipment Manufacturing</v>
          </cell>
          <cell r="C571" t="str">
            <v>336999 - All Other Transportation Equipment Manufacturing</v>
          </cell>
        </row>
        <row r="572">
          <cell r="A572">
            <v>337110</v>
          </cell>
          <cell r="B572" t="str">
            <v>Wood Kitchen Cabinet and Countertop Manufacturing</v>
          </cell>
          <cell r="C572" t="str">
            <v>337110 - Wood Kitchen Cabinet and Countertop Manufacturing</v>
          </cell>
        </row>
        <row r="573">
          <cell r="A573">
            <v>337121</v>
          </cell>
          <cell r="B573" t="str">
            <v>Upholstered Household Furniture Manufacturing</v>
          </cell>
          <cell r="C573" t="str">
            <v>337121 - Upholstered Household Furniture Manufacturing</v>
          </cell>
        </row>
        <row r="574">
          <cell r="A574">
            <v>337122</v>
          </cell>
          <cell r="B574" t="str">
            <v>Nonupholstered Wood Household Furniture Manufacturing</v>
          </cell>
          <cell r="C574" t="str">
            <v>337122 - Nonupholstered Wood Household Furniture Manufacturing</v>
          </cell>
        </row>
        <row r="575">
          <cell r="A575">
            <v>337124</v>
          </cell>
          <cell r="B575" t="str">
            <v>Metal Household Furniture Manufacturing</v>
          </cell>
          <cell r="C575" t="str">
            <v>337124 - Metal Household Furniture Manufacturing</v>
          </cell>
        </row>
        <row r="576">
          <cell r="A576">
            <v>337125</v>
          </cell>
          <cell r="B576" t="str">
            <v>Household Furniture (except Wood and Metal) Manufacturing</v>
          </cell>
          <cell r="C576" t="str">
            <v>337125 - Household Furniture (except Wood and Metal) Manufacturing</v>
          </cell>
        </row>
        <row r="577">
          <cell r="A577">
            <v>337127</v>
          </cell>
          <cell r="B577" t="str">
            <v>Institutional Furniture Manufacturing</v>
          </cell>
          <cell r="C577" t="str">
            <v>337127 - Institutional Furniture Manufacturing</v>
          </cell>
        </row>
        <row r="578">
          <cell r="A578">
            <v>337129</v>
          </cell>
          <cell r="B578" t="str">
            <v>Wood Television, Radio, and Sewing Machine Cabinet Manufacturing</v>
          </cell>
          <cell r="C578" t="str">
            <v>337129 - Wood Television, Radio, and Sewing Machine Cabinet Manufacturing</v>
          </cell>
        </row>
        <row r="579">
          <cell r="A579">
            <v>337211</v>
          </cell>
          <cell r="B579" t="str">
            <v>Wood Office Furniture Manufacturing</v>
          </cell>
          <cell r="C579" t="str">
            <v>337211 - Wood Office Furniture Manufacturing</v>
          </cell>
        </row>
        <row r="580">
          <cell r="A580">
            <v>337212</v>
          </cell>
          <cell r="B580" t="str">
            <v>Custom Architectural Woodwork and Millwork Manufacturing</v>
          </cell>
          <cell r="C580" t="str">
            <v>337212 - Custom Architectural Woodwork and Millwork Manufacturing</v>
          </cell>
        </row>
        <row r="581">
          <cell r="A581">
            <v>337214</v>
          </cell>
          <cell r="B581" t="str">
            <v>Office Furniture (except Wood) Manufacturing</v>
          </cell>
          <cell r="C581" t="str">
            <v>337214 - Office Furniture (except Wood) Manufacturing</v>
          </cell>
        </row>
        <row r="582">
          <cell r="A582">
            <v>337215</v>
          </cell>
          <cell r="B582" t="str">
            <v>Showcase, Partition, Shelving, and Locker Manufacturing</v>
          </cell>
          <cell r="C582" t="str">
            <v>337215 - Showcase, Partition, Shelving, and Locker Manufacturing</v>
          </cell>
        </row>
        <row r="583">
          <cell r="A583">
            <v>337910</v>
          </cell>
          <cell r="B583" t="str">
            <v>Mattress Manufacturing</v>
          </cell>
          <cell r="C583" t="str">
            <v>337910 - Mattress Manufacturing</v>
          </cell>
        </row>
        <row r="584">
          <cell r="A584">
            <v>337920</v>
          </cell>
          <cell r="B584" t="str">
            <v>Blind and Shade Manufacturing</v>
          </cell>
          <cell r="C584" t="str">
            <v>337920 - Blind and Shade Manufacturing</v>
          </cell>
        </row>
        <row r="585">
          <cell r="A585">
            <v>339112</v>
          </cell>
          <cell r="B585" t="str">
            <v>Surgical and Medical Instrument Manufacturing</v>
          </cell>
          <cell r="C585" t="str">
            <v>339112 - Surgical and Medical Instrument Manufacturing</v>
          </cell>
        </row>
        <row r="586">
          <cell r="A586">
            <v>339113</v>
          </cell>
          <cell r="B586" t="str">
            <v>Surgical Appliance and Supplies Manufacturing</v>
          </cell>
          <cell r="C586" t="str">
            <v>339113 - Surgical Appliance and Supplies Manufacturing</v>
          </cell>
        </row>
        <row r="587">
          <cell r="A587">
            <v>339114</v>
          </cell>
          <cell r="B587" t="str">
            <v>Dental Equipment and Supplies Manufacturing</v>
          </cell>
          <cell r="C587" t="str">
            <v>339114 - Dental Equipment and Supplies Manufacturing</v>
          </cell>
        </row>
        <row r="588">
          <cell r="A588">
            <v>339115</v>
          </cell>
          <cell r="B588" t="str">
            <v>Ophthalmic Goods Manufacturing</v>
          </cell>
          <cell r="C588" t="str">
            <v>339115 - Ophthalmic Goods Manufacturing</v>
          </cell>
        </row>
        <row r="589">
          <cell r="A589">
            <v>339116</v>
          </cell>
          <cell r="B589" t="str">
            <v>Dental Laboratories</v>
          </cell>
          <cell r="C589" t="str">
            <v>339116 - Dental Laboratories</v>
          </cell>
        </row>
        <row r="590">
          <cell r="A590">
            <v>339911</v>
          </cell>
          <cell r="B590" t="str">
            <v>Jewelry (except Costume) Manufacturing</v>
          </cell>
          <cell r="C590" t="str">
            <v>339911 - Jewelry (except Costume) Manufacturing</v>
          </cell>
        </row>
        <row r="591">
          <cell r="A591">
            <v>339912</v>
          </cell>
          <cell r="B591" t="str">
            <v>Silverware and Hollowware Manufacturing</v>
          </cell>
          <cell r="C591" t="str">
            <v>339912 - Silverware and Hollowware Manufacturing</v>
          </cell>
        </row>
        <row r="592">
          <cell r="A592">
            <v>339913</v>
          </cell>
          <cell r="B592" t="str">
            <v>Jewelers' Material and Lapidary Work Manufacturing</v>
          </cell>
          <cell r="C592" t="str">
            <v>339913 - Jewelers' Material and Lapidary Work Manufacturing</v>
          </cell>
        </row>
        <row r="593">
          <cell r="A593">
            <v>339914</v>
          </cell>
          <cell r="B593" t="str">
            <v>Costume Jewelry and Novelty Manufacturing</v>
          </cell>
          <cell r="C593" t="str">
            <v>339914 - Costume Jewelry and Novelty Manufacturing</v>
          </cell>
        </row>
        <row r="594">
          <cell r="A594">
            <v>339920</v>
          </cell>
          <cell r="B594" t="str">
            <v>Sporting and Athletic Goods Manufacturing</v>
          </cell>
          <cell r="C594" t="str">
            <v>339920 - Sporting and Athletic Goods Manufacturing</v>
          </cell>
        </row>
        <row r="595">
          <cell r="A595">
            <v>339931</v>
          </cell>
          <cell r="B595" t="str">
            <v>Doll and Stuffed Toy Manufacturing</v>
          </cell>
          <cell r="C595" t="str">
            <v>339931 - Doll and Stuffed Toy Manufacturing</v>
          </cell>
        </row>
        <row r="596">
          <cell r="A596">
            <v>339932</v>
          </cell>
          <cell r="B596" t="str">
            <v>Game, Toy, and Children's Vehicle Manufacturing</v>
          </cell>
          <cell r="C596" t="str">
            <v>339932 - Game, Toy, and Children's Vehicle Manufacturing</v>
          </cell>
        </row>
        <row r="597">
          <cell r="A597">
            <v>339941</v>
          </cell>
          <cell r="B597" t="str">
            <v>Pen and Mechanical Pencil Manufacturing</v>
          </cell>
          <cell r="C597" t="str">
            <v>339941 - Pen and Mechanical Pencil Manufacturing</v>
          </cell>
        </row>
        <row r="598">
          <cell r="A598">
            <v>339942</v>
          </cell>
          <cell r="B598" t="str">
            <v>Lead Pencil and Art Good Manufacturing</v>
          </cell>
          <cell r="C598" t="str">
            <v>339942 - Lead Pencil and Art Good Manufacturing</v>
          </cell>
        </row>
        <row r="599">
          <cell r="A599">
            <v>339943</v>
          </cell>
          <cell r="B599" t="str">
            <v>Marking Device Manufacturing</v>
          </cell>
          <cell r="C599" t="str">
            <v>339943 - Marking Device Manufacturing</v>
          </cell>
        </row>
        <row r="600">
          <cell r="A600">
            <v>339944</v>
          </cell>
          <cell r="B600" t="str">
            <v>Carbon Paper and Inked Ribbon Manufacturing</v>
          </cell>
          <cell r="C600" t="str">
            <v>339944 - Carbon Paper and Inked Ribbon Manufacturing</v>
          </cell>
        </row>
        <row r="601">
          <cell r="A601">
            <v>339950</v>
          </cell>
          <cell r="B601" t="str">
            <v>Sign Manufacturing</v>
          </cell>
          <cell r="C601" t="str">
            <v>339950 - Sign Manufacturing</v>
          </cell>
        </row>
        <row r="602">
          <cell r="A602">
            <v>339991</v>
          </cell>
          <cell r="B602" t="str">
            <v>Gasket, Packing, and Sealing Device Manufacturing</v>
          </cell>
          <cell r="C602" t="str">
            <v>339991 - Gasket, Packing, and Sealing Device Manufacturing</v>
          </cell>
        </row>
        <row r="603">
          <cell r="A603">
            <v>339992</v>
          </cell>
          <cell r="B603" t="str">
            <v>Musical Instrument Manufacturing</v>
          </cell>
          <cell r="C603" t="str">
            <v>339992 - Musical Instrument Manufacturing</v>
          </cell>
        </row>
        <row r="604">
          <cell r="A604">
            <v>339993</v>
          </cell>
          <cell r="B604" t="str">
            <v>Fastener, Button, Needle, and Pin Manufacturing</v>
          </cell>
          <cell r="C604" t="str">
            <v>339993 - Fastener, Button, Needle, and Pin Manufacturing</v>
          </cell>
        </row>
        <row r="605">
          <cell r="A605">
            <v>339994</v>
          </cell>
          <cell r="B605" t="str">
            <v>Broom, Brush, and Mop Manufacturing</v>
          </cell>
          <cell r="C605" t="str">
            <v>339994 - Broom, Brush, and Mop Manufacturing</v>
          </cell>
        </row>
        <row r="606">
          <cell r="A606">
            <v>339995</v>
          </cell>
          <cell r="B606" t="str">
            <v>Burial Casket Manufacturing</v>
          </cell>
          <cell r="C606" t="str">
            <v>339995 - Burial Casket Manufacturing</v>
          </cell>
        </row>
        <row r="607">
          <cell r="A607">
            <v>339999</v>
          </cell>
          <cell r="B607" t="str">
            <v>All Other Miscellaneous Manufacturing</v>
          </cell>
          <cell r="C607" t="str">
            <v>339999 - All Other Miscellaneous Manufacturing</v>
          </cell>
        </row>
        <row r="608">
          <cell r="A608">
            <v>423110</v>
          </cell>
          <cell r="B608" t="str">
            <v>Automobile and Other Motor Vehicle Merchant Wholesalers</v>
          </cell>
          <cell r="C608" t="str">
            <v>423110 - Automobile and Other Motor Vehicle Merchant Wholesalers</v>
          </cell>
        </row>
        <row r="609">
          <cell r="A609">
            <v>423120</v>
          </cell>
          <cell r="B609" t="str">
            <v>Motor Vehicle Supplies and New Parts Merchant Wholesalers</v>
          </cell>
          <cell r="C609" t="str">
            <v>423120 - Motor Vehicle Supplies and New Parts Merchant Wholesalers</v>
          </cell>
        </row>
        <row r="610">
          <cell r="A610">
            <v>423130</v>
          </cell>
          <cell r="B610" t="str">
            <v>Tire and Tube Merchant Wholesalers</v>
          </cell>
          <cell r="C610" t="str">
            <v>423130 - Tire and Tube Merchant Wholesalers</v>
          </cell>
        </row>
        <row r="611">
          <cell r="A611">
            <v>423140</v>
          </cell>
          <cell r="B611" t="str">
            <v>Motor Vehicle Parts (Used) Merchant Wholesalers</v>
          </cell>
          <cell r="C611" t="str">
            <v>423140 - Motor Vehicle Parts (Used) Merchant Wholesalers</v>
          </cell>
        </row>
        <row r="612">
          <cell r="A612">
            <v>423210</v>
          </cell>
          <cell r="B612" t="str">
            <v>Furniture Merchant Wholesalers</v>
          </cell>
          <cell r="C612" t="str">
            <v>423210 - Furniture Merchant Wholesalers</v>
          </cell>
        </row>
        <row r="613">
          <cell r="A613">
            <v>423220</v>
          </cell>
          <cell r="B613" t="str">
            <v>Home Furnishing Merchant Wholesalers</v>
          </cell>
          <cell r="C613" t="str">
            <v>423220 - Home Furnishing Merchant Wholesalers</v>
          </cell>
        </row>
        <row r="614">
          <cell r="A614">
            <v>423310</v>
          </cell>
          <cell r="B614" t="str">
            <v>Lumber, Plywood, Millwork, and Wood Panel Merchant Wholesalers</v>
          </cell>
          <cell r="C614" t="str">
            <v>423310 - Lumber, Plywood, Millwork, and Wood Panel Merchant Wholesalers</v>
          </cell>
        </row>
        <row r="615">
          <cell r="A615">
            <v>423320</v>
          </cell>
          <cell r="B615" t="str">
            <v>Brick, Stone, and Related Construction Material Merchant Wholesalers</v>
          </cell>
          <cell r="C615" t="str">
            <v>423320 - Brick, Stone, and Related Construction Material Merchant Wholesalers</v>
          </cell>
        </row>
        <row r="616">
          <cell r="A616">
            <v>423330</v>
          </cell>
          <cell r="B616" t="str">
            <v>Roofing, Siding, and Insulation Material Merchant Wholesalers</v>
          </cell>
          <cell r="C616" t="str">
            <v>423330 - Roofing, Siding, and Insulation Material Merchant Wholesalers</v>
          </cell>
        </row>
        <row r="617">
          <cell r="A617">
            <v>423390</v>
          </cell>
          <cell r="B617" t="str">
            <v>Other Construction Material Merchant Wholesalers</v>
          </cell>
          <cell r="C617" t="str">
            <v>423390 - Other Construction Material Merchant Wholesalers</v>
          </cell>
        </row>
        <row r="618">
          <cell r="A618">
            <v>423410</v>
          </cell>
          <cell r="B618" t="str">
            <v>Photographic Equipment and Supplies Merchant Wholesalers</v>
          </cell>
          <cell r="C618" t="str">
            <v>423410 - Photographic Equipment and Supplies Merchant Wholesalers</v>
          </cell>
        </row>
        <row r="619">
          <cell r="A619">
            <v>423420</v>
          </cell>
          <cell r="B619" t="str">
            <v>Office Equipment Merchant Wholesalers</v>
          </cell>
          <cell r="C619" t="str">
            <v>423420 - Office Equipment Merchant Wholesalers</v>
          </cell>
        </row>
        <row r="620">
          <cell r="A620">
            <v>423430</v>
          </cell>
          <cell r="B620" t="str">
            <v>Computer and Computer Peripheral Equipment and Software Merchant Wholesalers</v>
          </cell>
          <cell r="C620" t="str">
            <v>423430 - Computer and Computer Peripheral Equipment and Software Merchant Wholesalers</v>
          </cell>
        </row>
        <row r="621">
          <cell r="A621">
            <v>423440</v>
          </cell>
          <cell r="B621" t="str">
            <v>Other Commercial Equipment Merchant Wholesalers</v>
          </cell>
          <cell r="C621" t="str">
            <v>423440 - Other Commercial Equipment Merchant Wholesalers</v>
          </cell>
        </row>
        <row r="622">
          <cell r="A622">
            <v>423450</v>
          </cell>
          <cell r="B622" t="str">
            <v>Medical, Dental, and Hospital Equipment and Supplies Merchant Wholesalers</v>
          </cell>
          <cell r="C622" t="str">
            <v>423450 - Medical, Dental, and Hospital Equipment and Supplies Merchant Wholesalers</v>
          </cell>
        </row>
        <row r="623">
          <cell r="A623">
            <v>423460</v>
          </cell>
          <cell r="B623" t="str">
            <v>Ophthalmic Goods Merchant Wholesalers</v>
          </cell>
          <cell r="C623" t="str">
            <v>423460 - Ophthalmic Goods Merchant Wholesalers</v>
          </cell>
        </row>
        <row r="624">
          <cell r="A624">
            <v>423490</v>
          </cell>
          <cell r="B624" t="str">
            <v>Other Professional Equipment and Supplies Merchant Wholesalers</v>
          </cell>
          <cell r="C624" t="str">
            <v>423490 - Other Professional Equipment and Supplies Merchant Wholesalers</v>
          </cell>
        </row>
        <row r="625">
          <cell r="A625">
            <v>423510</v>
          </cell>
          <cell r="B625" t="str">
            <v>Metal Service Centers and Other Metal Merchant Wholesalers</v>
          </cell>
          <cell r="C625" t="str">
            <v>423510 - Metal Service Centers and Other Metal Merchant Wholesalers</v>
          </cell>
        </row>
        <row r="626">
          <cell r="A626">
            <v>423520</v>
          </cell>
          <cell r="B626" t="str">
            <v>Coal and Other Mineral and Ore Merchant Wholesalers</v>
          </cell>
          <cell r="C626" t="str">
            <v>423520 - Coal and Other Mineral and Ore Merchant Wholesalers</v>
          </cell>
        </row>
        <row r="627">
          <cell r="A627">
            <v>423610</v>
          </cell>
          <cell r="B627" t="str">
            <v>Electrical Apparatus and Equipment, Wiring Supplies, and Related Equipment Merchant  Wholesalers</v>
          </cell>
          <cell r="C627" t="str">
            <v>423610 - Electrical Apparatus and Equipment, Wiring Supplies, and Related Equipment Merchant  Wholesalers</v>
          </cell>
        </row>
        <row r="628">
          <cell r="A628">
            <v>423620</v>
          </cell>
          <cell r="B628" t="str">
            <v>Electrical and Electronic Appliance, Television, and Radio Set Merchant Wholesalers</v>
          </cell>
          <cell r="C628" t="str">
            <v>423620 - Electrical and Electronic Appliance, Television, and Radio Set Merchant Wholesalers</v>
          </cell>
        </row>
        <row r="629">
          <cell r="A629">
            <v>423690</v>
          </cell>
          <cell r="B629" t="str">
            <v>Other Electronic Parts and Equipment Merchant Wholesalers</v>
          </cell>
          <cell r="C629" t="str">
            <v>423690 - Other Electronic Parts and Equipment Merchant Wholesalers</v>
          </cell>
        </row>
        <row r="630">
          <cell r="A630">
            <v>423710</v>
          </cell>
          <cell r="B630" t="str">
            <v>Hardware Merchant Wholesalers</v>
          </cell>
          <cell r="C630" t="str">
            <v>423710 - Hardware Merchant Wholesalers</v>
          </cell>
        </row>
        <row r="631">
          <cell r="A631">
            <v>423720</v>
          </cell>
          <cell r="B631" t="str">
            <v>Plumbing and Heating Equipment and Supplies (Hydronics) Merchant Wholesalers</v>
          </cell>
          <cell r="C631" t="str">
            <v>423720 - Plumbing and Heating Equipment and Supplies (Hydronics) Merchant Wholesalers</v>
          </cell>
        </row>
        <row r="632">
          <cell r="A632">
            <v>423730</v>
          </cell>
          <cell r="B632" t="str">
            <v>Warm Air Heating and Air-Conditioning Equipment and Supplies Merchant Wholesalers</v>
          </cell>
          <cell r="C632" t="str">
            <v>423730 - Warm Air Heating and Air-Conditioning Equipment and Supplies Merchant Wholesalers</v>
          </cell>
        </row>
        <row r="633">
          <cell r="A633">
            <v>423740</v>
          </cell>
          <cell r="B633" t="str">
            <v>Refrigeration Equipment and Supplies Merchant Wholesalers</v>
          </cell>
          <cell r="C633" t="str">
            <v>423740 - Refrigeration Equipment and Supplies Merchant Wholesalers</v>
          </cell>
        </row>
        <row r="634">
          <cell r="A634">
            <v>423810</v>
          </cell>
          <cell r="B634" t="str">
            <v>Construction and Mining (except Oil Well) Machinery and Equipment Merchant Wholesalers</v>
          </cell>
          <cell r="C634" t="str">
            <v>423810 - Construction and Mining (except Oil Well) Machinery and Equipment Merchant Wholesalers</v>
          </cell>
        </row>
        <row r="635">
          <cell r="A635">
            <v>423820</v>
          </cell>
          <cell r="B635" t="str">
            <v>Farm and Garden Machinery and Equipment Merchant Wholesalers</v>
          </cell>
          <cell r="C635" t="str">
            <v>423820 - Farm and Garden Machinery and Equipment Merchant Wholesalers</v>
          </cell>
        </row>
        <row r="636">
          <cell r="A636">
            <v>423830</v>
          </cell>
          <cell r="B636" t="str">
            <v>Industrial Machinery and Equipment Merchant Wholesalers</v>
          </cell>
          <cell r="C636" t="str">
            <v>423830 - Industrial Machinery and Equipment Merchant Wholesalers</v>
          </cell>
        </row>
        <row r="637">
          <cell r="A637">
            <v>423840</v>
          </cell>
          <cell r="B637" t="str">
            <v>Industrial Supplies Merchant Wholesalers</v>
          </cell>
          <cell r="C637" t="str">
            <v>423840 - Industrial Supplies Merchant Wholesalers</v>
          </cell>
        </row>
        <row r="638">
          <cell r="A638">
            <v>423850</v>
          </cell>
          <cell r="B638" t="str">
            <v>Service Establishment Equipment and Supplies Merchant Wholesalers</v>
          </cell>
          <cell r="C638" t="str">
            <v>423850 - Service Establishment Equipment and Supplies Merchant Wholesalers</v>
          </cell>
        </row>
        <row r="639">
          <cell r="A639">
            <v>423860</v>
          </cell>
          <cell r="B639" t="str">
            <v>Transportation Equipment and Supplies (except Motor Vehicle) Merchant Wholesalers</v>
          </cell>
          <cell r="C639" t="str">
            <v>423860 - Transportation Equipment and Supplies (except Motor Vehicle) Merchant Wholesalers</v>
          </cell>
        </row>
        <row r="640">
          <cell r="A640">
            <v>423910</v>
          </cell>
          <cell r="B640" t="str">
            <v>Sporting and Recreational Goods and Supplies Merchant Wholesalers</v>
          </cell>
          <cell r="C640" t="str">
            <v>423910 - Sporting and Recreational Goods and Supplies Merchant Wholesalers</v>
          </cell>
        </row>
        <row r="641">
          <cell r="A641">
            <v>423920</v>
          </cell>
          <cell r="B641" t="str">
            <v>Toy and Hobby Goods and Supplies Merchant Wholesalers</v>
          </cell>
          <cell r="C641" t="str">
            <v>423920 - Toy and Hobby Goods and Supplies Merchant Wholesalers</v>
          </cell>
        </row>
        <row r="642">
          <cell r="A642">
            <v>423930</v>
          </cell>
          <cell r="B642" t="str">
            <v>Recyclable Material Merchant Wholesalers</v>
          </cell>
          <cell r="C642" t="str">
            <v>423930 - Recyclable Material Merchant Wholesalers</v>
          </cell>
        </row>
        <row r="643">
          <cell r="A643">
            <v>423940</v>
          </cell>
          <cell r="B643" t="str">
            <v>Jewelry, Watch, Precious Stone, and Precious Metal Merchant Wholesalers</v>
          </cell>
          <cell r="C643" t="str">
            <v>423940 - Jewelry, Watch, Precious Stone, and Precious Metal Merchant Wholesalers</v>
          </cell>
        </row>
        <row r="644">
          <cell r="A644">
            <v>423990</v>
          </cell>
          <cell r="B644" t="str">
            <v>Other Miscellaneous Durable Goods Merchant Wholesalers</v>
          </cell>
          <cell r="C644" t="str">
            <v>423990 - Other Miscellaneous Durable Goods Merchant Wholesalers</v>
          </cell>
        </row>
        <row r="645">
          <cell r="A645">
            <v>424110</v>
          </cell>
          <cell r="B645" t="str">
            <v>Printing and Writing Paper Merchant Wholesalers</v>
          </cell>
          <cell r="C645" t="str">
            <v>424110 - Printing and Writing Paper Merchant Wholesalers</v>
          </cell>
        </row>
        <row r="646">
          <cell r="A646">
            <v>424120</v>
          </cell>
          <cell r="B646" t="str">
            <v>Stationery and Office Supplies Merchant Wholesalers</v>
          </cell>
          <cell r="C646" t="str">
            <v>424120 - Stationery and Office Supplies Merchant Wholesalers</v>
          </cell>
        </row>
        <row r="647">
          <cell r="A647">
            <v>424130</v>
          </cell>
          <cell r="B647" t="str">
            <v>Industrial and Personal Service Paper Merchant Wholesalers</v>
          </cell>
          <cell r="C647" t="str">
            <v>424130 - Industrial and Personal Service Paper Merchant Wholesalers</v>
          </cell>
        </row>
        <row r="648">
          <cell r="A648">
            <v>424210</v>
          </cell>
          <cell r="B648" t="str">
            <v>Drugs and Druggists' Sundries Merchant Wholesalers</v>
          </cell>
          <cell r="C648" t="str">
            <v>424210 - Drugs and Druggists' Sundries Merchant Wholesalers</v>
          </cell>
        </row>
        <row r="649">
          <cell r="A649">
            <v>424310</v>
          </cell>
          <cell r="B649" t="str">
            <v>Piece Goods, Notions, and Other Dry Goods Merchant Wholesalers</v>
          </cell>
          <cell r="C649" t="str">
            <v>424310 - Piece Goods, Notions, and Other Dry Goods Merchant Wholesalers</v>
          </cell>
        </row>
        <row r="650">
          <cell r="A650">
            <v>424320</v>
          </cell>
          <cell r="B650" t="str">
            <v>Men's and Boys' Clothing and Furnishings Merchant Wholesalers</v>
          </cell>
          <cell r="C650" t="str">
            <v>424320 - Men's and Boys' Clothing and Furnishings Merchant Wholesalers</v>
          </cell>
        </row>
        <row r="651">
          <cell r="A651">
            <v>424330</v>
          </cell>
          <cell r="B651" t="str">
            <v>Women's, Children's, and Infants' Clothing and Accessories Merchant Wholesalers</v>
          </cell>
          <cell r="C651" t="str">
            <v>424330 - Women's, Children's, and Infants' Clothing and Accessories Merchant Wholesalers</v>
          </cell>
        </row>
        <row r="652">
          <cell r="A652">
            <v>424340</v>
          </cell>
          <cell r="B652" t="str">
            <v>Footwear Merchant Wholesalers</v>
          </cell>
          <cell r="C652" t="str">
            <v>424340 - Footwear Merchant Wholesalers</v>
          </cell>
        </row>
        <row r="653">
          <cell r="A653">
            <v>424410</v>
          </cell>
          <cell r="B653" t="str">
            <v>General Line Grocery Merchant Wholesalers</v>
          </cell>
          <cell r="C653" t="str">
            <v>424410 - General Line Grocery Merchant Wholesalers</v>
          </cell>
        </row>
        <row r="654">
          <cell r="A654">
            <v>424420</v>
          </cell>
          <cell r="B654" t="str">
            <v>Packaged Frozen Food Merchant Wholesalers</v>
          </cell>
          <cell r="C654" t="str">
            <v>424420 - Packaged Frozen Food Merchant Wholesalers</v>
          </cell>
        </row>
        <row r="655">
          <cell r="A655">
            <v>424430</v>
          </cell>
          <cell r="B655" t="str">
            <v>Dairy Product (except Dried or Canned) Merchant Wholesalers</v>
          </cell>
          <cell r="C655" t="str">
            <v>424430 - Dairy Product (except Dried or Canned) Merchant Wholesalers</v>
          </cell>
        </row>
        <row r="656">
          <cell r="A656">
            <v>424440</v>
          </cell>
          <cell r="B656" t="str">
            <v>Poultry and Poultry Product Merchant Wholesalers</v>
          </cell>
          <cell r="C656" t="str">
            <v>424440 - Poultry and Poultry Product Merchant Wholesalers</v>
          </cell>
        </row>
        <row r="657">
          <cell r="A657">
            <v>424450</v>
          </cell>
          <cell r="B657" t="str">
            <v>Confectionery Merchant Wholesalers</v>
          </cell>
          <cell r="C657" t="str">
            <v>424450 - Confectionery Merchant Wholesalers</v>
          </cell>
        </row>
        <row r="658">
          <cell r="A658">
            <v>424460</v>
          </cell>
          <cell r="B658" t="str">
            <v>Fish and Seafood Merchant Wholesalers</v>
          </cell>
          <cell r="C658" t="str">
            <v>424460 - Fish and Seafood Merchant Wholesalers</v>
          </cell>
        </row>
        <row r="659">
          <cell r="A659">
            <v>424470</v>
          </cell>
          <cell r="B659" t="str">
            <v>Meat and Meat Product Merchant Wholesalers</v>
          </cell>
          <cell r="C659" t="str">
            <v>424470 - Meat and Meat Product Merchant Wholesalers</v>
          </cell>
        </row>
        <row r="660">
          <cell r="A660">
            <v>424480</v>
          </cell>
          <cell r="B660" t="str">
            <v>Fresh Fruit and Vegetable Merchant Wholesalers</v>
          </cell>
          <cell r="C660" t="str">
            <v>424480 - Fresh Fruit and Vegetable Merchant Wholesalers</v>
          </cell>
        </row>
        <row r="661">
          <cell r="A661">
            <v>424490</v>
          </cell>
          <cell r="B661" t="str">
            <v>Other Grocery and Related Products Merchant Wholesalers</v>
          </cell>
          <cell r="C661" t="str">
            <v>424490 - Other Grocery and Related Products Merchant Wholesalers</v>
          </cell>
        </row>
        <row r="662">
          <cell r="A662">
            <v>424510</v>
          </cell>
          <cell r="B662" t="str">
            <v>Grain and Field Bean Merchant Wholesalers</v>
          </cell>
          <cell r="C662" t="str">
            <v>424510 - Grain and Field Bean Merchant Wholesalers</v>
          </cell>
        </row>
        <row r="663">
          <cell r="A663">
            <v>424520</v>
          </cell>
          <cell r="B663" t="str">
            <v>Livestock Merchant Wholesalers</v>
          </cell>
          <cell r="C663" t="str">
            <v>424520 - Livestock Merchant Wholesalers</v>
          </cell>
        </row>
        <row r="664">
          <cell r="A664">
            <v>424590</v>
          </cell>
          <cell r="B664" t="str">
            <v>Other Farm Product Raw Material Merchant Wholesalers</v>
          </cell>
          <cell r="C664" t="str">
            <v>424590 - Other Farm Product Raw Material Merchant Wholesalers</v>
          </cell>
        </row>
        <row r="665">
          <cell r="A665">
            <v>424610</v>
          </cell>
          <cell r="B665" t="str">
            <v>Plastics Materials and Basic Forms and Shapes Merchant Wholesalers</v>
          </cell>
          <cell r="C665" t="str">
            <v>424610 - Plastics Materials and Basic Forms and Shapes Merchant Wholesalers</v>
          </cell>
        </row>
        <row r="666">
          <cell r="A666">
            <v>424690</v>
          </cell>
          <cell r="B666" t="str">
            <v>Other Chemical and Allied Products Merchant Wholesalers</v>
          </cell>
          <cell r="C666" t="str">
            <v>424690 - Other Chemical and Allied Products Merchant Wholesalers</v>
          </cell>
        </row>
        <row r="667">
          <cell r="A667">
            <v>424710</v>
          </cell>
          <cell r="B667" t="str">
            <v>Petroleum Bulk Stations and Terminals</v>
          </cell>
          <cell r="C667" t="str">
            <v>424710 - Petroleum Bulk Stations and Terminals</v>
          </cell>
        </row>
        <row r="668">
          <cell r="A668">
            <v>424720</v>
          </cell>
          <cell r="B668" t="str">
            <v>Petroleum and Petroleum Products Merchant Wholesalers (except Bulk Stations and Terminals)</v>
          </cell>
          <cell r="C668" t="str">
            <v>424720 - Petroleum and Petroleum Products Merchant Wholesalers (except Bulk Stations and Terminals)</v>
          </cell>
        </row>
        <row r="669">
          <cell r="A669">
            <v>424810</v>
          </cell>
          <cell r="B669" t="str">
            <v>Beer and Ale Merchant Wholesalers</v>
          </cell>
          <cell r="C669" t="str">
            <v>424810 - Beer and Ale Merchant Wholesalers</v>
          </cell>
        </row>
        <row r="670">
          <cell r="A670">
            <v>424820</v>
          </cell>
          <cell r="B670" t="str">
            <v>Wine and Distilled Alcoholic Beverage Merchant Wholesalers</v>
          </cell>
          <cell r="C670" t="str">
            <v>424820 - Wine and Distilled Alcoholic Beverage Merchant Wholesalers</v>
          </cell>
        </row>
        <row r="671">
          <cell r="A671">
            <v>424910</v>
          </cell>
          <cell r="B671" t="str">
            <v>Farm Supplies Merchant Wholesalers</v>
          </cell>
          <cell r="C671" t="str">
            <v>424910 - Farm Supplies Merchant Wholesalers</v>
          </cell>
        </row>
        <row r="672">
          <cell r="A672">
            <v>424920</v>
          </cell>
          <cell r="B672" t="str">
            <v>Book, Periodical, and Newspaper Merchant Wholesalers</v>
          </cell>
          <cell r="C672" t="str">
            <v>424920 - Book, Periodical, and Newspaper Merchant Wholesalers</v>
          </cell>
        </row>
        <row r="673">
          <cell r="A673">
            <v>424930</v>
          </cell>
          <cell r="B673" t="str">
            <v>Flower, Nursery Stock, and Florists' Supplies Merchant Wholesalers</v>
          </cell>
          <cell r="C673" t="str">
            <v>424930 - Flower, Nursery Stock, and Florists' Supplies Merchant Wholesalers</v>
          </cell>
        </row>
        <row r="674">
          <cell r="A674">
            <v>424940</v>
          </cell>
          <cell r="B674" t="str">
            <v>Tobacco and Tobacco Product Merchant Wholesalers</v>
          </cell>
          <cell r="C674" t="str">
            <v>424940 - Tobacco and Tobacco Product Merchant Wholesalers</v>
          </cell>
        </row>
        <row r="675">
          <cell r="A675">
            <v>424950</v>
          </cell>
          <cell r="B675" t="str">
            <v>Paint, Varnish, and Supplies Merchant Wholesalers</v>
          </cell>
          <cell r="C675" t="str">
            <v>424950 - Paint, Varnish, and Supplies Merchant Wholesalers</v>
          </cell>
        </row>
        <row r="676">
          <cell r="A676">
            <v>424990</v>
          </cell>
          <cell r="B676" t="str">
            <v>Other Miscellaneous Nondurable Goods Merchant Wholesalers</v>
          </cell>
          <cell r="C676" t="str">
            <v>424990 - Other Miscellaneous Nondurable Goods Merchant Wholesalers</v>
          </cell>
        </row>
        <row r="677">
          <cell r="A677">
            <v>425110</v>
          </cell>
          <cell r="B677" t="str">
            <v>Business to Business Electronic Markets</v>
          </cell>
          <cell r="C677" t="str">
            <v>425110 - Business to Business Electronic Markets</v>
          </cell>
        </row>
        <row r="678">
          <cell r="A678">
            <v>425120</v>
          </cell>
          <cell r="B678" t="str">
            <v>Wholesale Trade Agents and Brokers</v>
          </cell>
          <cell r="C678" t="str">
            <v>425120 - Wholesale Trade Agents and Brokers</v>
          </cell>
        </row>
        <row r="679">
          <cell r="A679">
            <v>441110</v>
          </cell>
          <cell r="B679" t="str">
            <v>New Car Dealers</v>
          </cell>
          <cell r="C679" t="str">
            <v>441110 - New Car Dealers</v>
          </cell>
        </row>
        <row r="680">
          <cell r="A680">
            <v>441120</v>
          </cell>
          <cell r="B680" t="str">
            <v>Used Car Dealers</v>
          </cell>
          <cell r="C680" t="str">
            <v>441120 - Used Car Dealers</v>
          </cell>
        </row>
        <row r="681">
          <cell r="A681">
            <v>441210</v>
          </cell>
          <cell r="B681" t="str">
            <v>Recreational Vehicle Dealers</v>
          </cell>
          <cell r="C681" t="str">
            <v>441210 - Recreational Vehicle Dealers</v>
          </cell>
        </row>
        <row r="682">
          <cell r="A682">
            <v>441221</v>
          </cell>
          <cell r="B682" t="str">
            <v>Motorcycle, ATV, and Personal Watercraft Dealers</v>
          </cell>
          <cell r="C682" t="str">
            <v>441221 - Motorcycle, ATV, and Personal Watercraft Dealers</v>
          </cell>
        </row>
        <row r="683">
          <cell r="A683">
            <v>441222</v>
          </cell>
          <cell r="B683" t="str">
            <v>Boat Dealers</v>
          </cell>
          <cell r="C683" t="str">
            <v>441222 - Boat Dealers</v>
          </cell>
        </row>
        <row r="684">
          <cell r="A684">
            <v>441229</v>
          </cell>
          <cell r="B684" t="str">
            <v>All Other Motor Vehicle Dealers</v>
          </cell>
          <cell r="C684" t="str">
            <v>441229 - All Other Motor Vehicle Dealers</v>
          </cell>
        </row>
        <row r="685">
          <cell r="A685">
            <v>441310</v>
          </cell>
          <cell r="B685" t="str">
            <v>Automotive Parts and Accessories Stores</v>
          </cell>
          <cell r="C685" t="str">
            <v>441310 - Automotive Parts and Accessories Stores</v>
          </cell>
        </row>
        <row r="686">
          <cell r="A686">
            <v>441320</v>
          </cell>
          <cell r="B686" t="str">
            <v>Tire Dealers</v>
          </cell>
          <cell r="C686" t="str">
            <v>441320 - Tire Dealers</v>
          </cell>
        </row>
        <row r="687">
          <cell r="A687">
            <v>442110</v>
          </cell>
          <cell r="B687" t="str">
            <v>Furniture Stores</v>
          </cell>
          <cell r="C687" t="str">
            <v>442110 - Furniture Stores</v>
          </cell>
        </row>
        <row r="688">
          <cell r="A688">
            <v>442210</v>
          </cell>
          <cell r="B688" t="str">
            <v>Floor Covering Stores</v>
          </cell>
          <cell r="C688" t="str">
            <v>442210 - Floor Covering Stores</v>
          </cell>
        </row>
        <row r="689">
          <cell r="A689">
            <v>442291</v>
          </cell>
          <cell r="B689" t="str">
            <v>Window Treatment Stores</v>
          </cell>
          <cell r="C689" t="str">
            <v>442291 - Window Treatment Stores</v>
          </cell>
        </row>
        <row r="690">
          <cell r="A690">
            <v>442299</v>
          </cell>
          <cell r="B690" t="str">
            <v>All Other Home Furnishings Stores</v>
          </cell>
          <cell r="C690" t="str">
            <v>442299 - All Other Home Furnishings Stores</v>
          </cell>
        </row>
        <row r="691">
          <cell r="A691">
            <v>443111</v>
          </cell>
          <cell r="B691" t="str">
            <v>Household Appliance Stores</v>
          </cell>
          <cell r="C691" t="str">
            <v>443111 - Household Appliance Stores</v>
          </cell>
        </row>
        <row r="692">
          <cell r="A692">
            <v>443112</v>
          </cell>
          <cell r="B692" t="str">
            <v>Radio, Television, and Other Electronics Stores</v>
          </cell>
          <cell r="C692" t="str">
            <v>443112 - Radio, Television, and Other Electronics Stores</v>
          </cell>
        </row>
        <row r="693">
          <cell r="A693">
            <v>443120</v>
          </cell>
          <cell r="B693" t="str">
            <v>Computer and Software Stores</v>
          </cell>
          <cell r="C693" t="str">
            <v>443120 - Computer and Software Stores</v>
          </cell>
        </row>
        <row r="694">
          <cell r="A694">
            <v>443130</v>
          </cell>
          <cell r="B694" t="str">
            <v>Camera and Photographic Supplies Stores</v>
          </cell>
          <cell r="C694" t="str">
            <v>443130 - Camera and Photographic Supplies Stores</v>
          </cell>
        </row>
        <row r="695">
          <cell r="A695">
            <v>444110</v>
          </cell>
          <cell r="B695" t="str">
            <v>Home Centers</v>
          </cell>
          <cell r="C695" t="str">
            <v>444110 - Home Centers</v>
          </cell>
        </row>
        <row r="696">
          <cell r="A696">
            <v>444120</v>
          </cell>
          <cell r="B696" t="str">
            <v>Paint and Wallpaper Stores</v>
          </cell>
          <cell r="C696" t="str">
            <v>444120 - Paint and Wallpaper Stores</v>
          </cell>
        </row>
        <row r="697">
          <cell r="A697">
            <v>444130</v>
          </cell>
          <cell r="B697" t="str">
            <v>Hardware Stores</v>
          </cell>
          <cell r="C697" t="str">
            <v>444130 - Hardware Stores</v>
          </cell>
        </row>
        <row r="698">
          <cell r="A698">
            <v>444190</v>
          </cell>
          <cell r="B698" t="str">
            <v>Other Building Material Dealers</v>
          </cell>
          <cell r="C698" t="str">
            <v>444190 - Other Building Material Dealers</v>
          </cell>
        </row>
        <row r="699">
          <cell r="A699">
            <v>444210</v>
          </cell>
          <cell r="B699" t="str">
            <v>Outdoor Power Equipment Stores</v>
          </cell>
          <cell r="C699" t="str">
            <v>444210 - Outdoor Power Equipment Stores</v>
          </cell>
        </row>
        <row r="700">
          <cell r="A700">
            <v>444220</v>
          </cell>
          <cell r="B700" t="str">
            <v>Nursery, Garden Center, and Farm Supply Stores</v>
          </cell>
          <cell r="C700" t="str">
            <v>444220 - Nursery, Garden Center, and Farm Supply Stores</v>
          </cell>
        </row>
        <row r="701">
          <cell r="A701">
            <v>445110</v>
          </cell>
          <cell r="B701" t="str">
            <v>Supermarkets and Other Grocery (except Convenience) Stores</v>
          </cell>
          <cell r="C701" t="str">
            <v>445110 - Supermarkets and Other Grocery (except Convenience) Stores</v>
          </cell>
        </row>
        <row r="702">
          <cell r="A702">
            <v>445120</v>
          </cell>
          <cell r="B702" t="str">
            <v>Convenience Stores</v>
          </cell>
          <cell r="C702" t="str">
            <v>445120 - Convenience Stores</v>
          </cell>
        </row>
        <row r="703">
          <cell r="A703">
            <v>445210</v>
          </cell>
          <cell r="B703" t="str">
            <v>Meat Markets</v>
          </cell>
          <cell r="C703" t="str">
            <v>445210 - Meat Markets</v>
          </cell>
        </row>
        <row r="704">
          <cell r="A704">
            <v>445220</v>
          </cell>
          <cell r="B704" t="str">
            <v>Fish and Seafood Markets</v>
          </cell>
          <cell r="C704" t="str">
            <v>445220 - Fish and Seafood Markets</v>
          </cell>
        </row>
        <row r="705">
          <cell r="A705">
            <v>445230</v>
          </cell>
          <cell r="B705" t="str">
            <v>Fruit and Vegetable Markets</v>
          </cell>
          <cell r="C705" t="str">
            <v>445230 - Fruit and Vegetable Markets</v>
          </cell>
        </row>
        <row r="706">
          <cell r="A706">
            <v>445291</v>
          </cell>
          <cell r="B706" t="str">
            <v>Baked Goods Stores</v>
          </cell>
          <cell r="C706" t="str">
            <v>445291 - Baked Goods Stores</v>
          </cell>
        </row>
        <row r="707">
          <cell r="A707">
            <v>445292</v>
          </cell>
          <cell r="B707" t="str">
            <v>Confectionery and Nut Stores</v>
          </cell>
          <cell r="C707" t="str">
            <v>445292 - Confectionery and Nut Stores</v>
          </cell>
        </row>
        <row r="708">
          <cell r="A708">
            <v>445299</v>
          </cell>
          <cell r="B708" t="str">
            <v>All Other Specialty Food Stores</v>
          </cell>
          <cell r="C708" t="str">
            <v>445299 - All Other Specialty Food Stores</v>
          </cell>
        </row>
        <row r="709">
          <cell r="A709">
            <v>445310</v>
          </cell>
          <cell r="B709" t="str">
            <v>Beer, Wine, and Liquor Stores</v>
          </cell>
          <cell r="C709" t="str">
            <v>445310 - Beer, Wine, and Liquor Stores</v>
          </cell>
        </row>
        <row r="710">
          <cell r="A710">
            <v>446110</v>
          </cell>
          <cell r="B710" t="str">
            <v>Pharmacies and Drug Stores</v>
          </cell>
          <cell r="C710" t="str">
            <v>446110 - Pharmacies and Drug Stores</v>
          </cell>
        </row>
        <row r="711">
          <cell r="A711">
            <v>446120</v>
          </cell>
          <cell r="B711" t="str">
            <v>Cosmetics, Beauty Supplies, and Perfume Stores</v>
          </cell>
          <cell r="C711" t="str">
            <v>446120 - Cosmetics, Beauty Supplies, and Perfume Stores</v>
          </cell>
        </row>
        <row r="712">
          <cell r="A712">
            <v>446130</v>
          </cell>
          <cell r="B712" t="str">
            <v>Optical Goods Stores</v>
          </cell>
          <cell r="C712" t="str">
            <v>446130 - Optical Goods Stores</v>
          </cell>
        </row>
        <row r="713">
          <cell r="A713">
            <v>446191</v>
          </cell>
          <cell r="B713" t="str">
            <v>Food (Health) Supplement Stores</v>
          </cell>
          <cell r="C713" t="str">
            <v>446191 - Food (Health) Supplement Stores</v>
          </cell>
        </row>
        <row r="714">
          <cell r="A714">
            <v>446199</v>
          </cell>
          <cell r="B714" t="str">
            <v>All Other Health and Personal Care Stores</v>
          </cell>
          <cell r="C714" t="str">
            <v>446199 - All Other Health and Personal Care Stores</v>
          </cell>
        </row>
        <row r="715">
          <cell r="A715">
            <v>447110</v>
          </cell>
          <cell r="B715" t="str">
            <v>Gasoline Stations with Convenience Stores</v>
          </cell>
          <cell r="C715" t="str">
            <v>447110 - Gasoline Stations with Convenience Stores</v>
          </cell>
        </row>
        <row r="716">
          <cell r="A716">
            <v>447190</v>
          </cell>
          <cell r="B716" t="str">
            <v>Other Gasoline Stations</v>
          </cell>
          <cell r="C716" t="str">
            <v>447190 - Other Gasoline Stations</v>
          </cell>
        </row>
        <row r="717">
          <cell r="A717">
            <v>448110</v>
          </cell>
          <cell r="B717" t="str">
            <v>Men's Clothing Stores</v>
          </cell>
          <cell r="C717" t="str">
            <v>448110 - Men's Clothing Stores</v>
          </cell>
        </row>
        <row r="718">
          <cell r="A718">
            <v>448120</v>
          </cell>
          <cell r="B718" t="str">
            <v>Women's Clothing Stores</v>
          </cell>
          <cell r="C718" t="str">
            <v>448120 - Women's Clothing Stores</v>
          </cell>
        </row>
        <row r="719">
          <cell r="A719">
            <v>448130</v>
          </cell>
          <cell r="B719" t="str">
            <v>Children's and Infants' Clothing Stores</v>
          </cell>
          <cell r="C719" t="str">
            <v>448130 - Children's and Infants' Clothing Stores</v>
          </cell>
        </row>
        <row r="720">
          <cell r="A720">
            <v>448140</v>
          </cell>
          <cell r="B720" t="str">
            <v>Family Clothing Stores</v>
          </cell>
          <cell r="C720" t="str">
            <v>448140 - Family Clothing Stores</v>
          </cell>
        </row>
        <row r="721">
          <cell r="A721">
            <v>448150</v>
          </cell>
          <cell r="B721" t="str">
            <v>Clothing Accessories Stores</v>
          </cell>
          <cell r="C721" t="str">
            <v>448150 - Clothing Accessories Stores</v>
          </cell>
        </row>
        <row r="722">
          <cell r="A722">
            <v>448190</v>
          </cell>
          <cell r="B722" t="str">
            <v>Other Clothing Stores</v>
          </cell>
          <cell r="C722" t="str">
            <v>448190 - Other Clothing Stores</v>
          </cell>
        </row>
        <row r="723">
          <cell r="A723">
            <v>448210</v>
          </cell>
          <cell r="B723" t="str">
            <v>Shoe Stores</v>
          </cell>
          <cell r="C723" t="str">
            <v>448210 - Shoe Stores</v>
          </cell>
        </row>
        <row r="724">
          <cell r="A724">
            <v>448310</v>
          </cell>
          <cell r="B724" t="str">
            <v>Jewelry Stores</v>
          </cell>
          <cell r="C724" t="str">
            <v>448310 - Jewelry Stores</v>
          </cell>
        </row>
        <row r="725">
          <cell r="A725">
            <v>448320</v>
          </cell>
          <cell r="B725" t="str">
            <v>Luggage and Leather Goods Stores</v>
          </cell>
          <cell r="C725" t="str">
            <v>448320 - Luggage and Leather Goods Stores</v>
          </cell>
        </row>
        <row r="726">
          <cell r="A726">
            <v>451110</v>
          </cell>
          <cell r="B726" t="str">
            <v>Sporting Goods Stores</v>
          </cell>
          <cell r="C726" t="str">
            <v>451110 - Sporting Goods Stores</v>
          </cell>
        </row>
        <row r="727">
          <cell r="A727">
            <v>451120</v>
          </cell>
          <cell r="B727" t="str">
            <v>Hobby, Toy, and Game Stores</v>
          </cell>
          <cell r="C727" t="str">
            <v>451120 - Hobby, Toy, and Game Stores</v>
          </cell>
        </row>
        <row r="728">
          <cell r="A728">
            <v>451130</v>
          </cell>
          <cell r="B728" t="str">
            <v>Sewing, Needlework, and Piece Goods Stores</v>
          </cell>
          <cell r="C728" t="str">
            <v>451130 - Sewing, Needlework, and Piece Goods Stores</v>
          </cell>
        </row>
        <row r="729">
          <cell r="A729">
            <v>451140</v>
          </cell>
          <cell r="B729" t="str">
            <v>Musical Instrument and Supplies Stores</v>
          </cell>
          <cell r="C729" t="str">
            <v>451140 - Musical Instrument and Supplies Stores</v>
          </cell>
        </row>
        <row r="730">
          <cell r="A730">
            <v>451211</v>
          </cell>
          <cell r="B730" t="str">
            <v>Book Stores</v>
          </cell>
          <cell r="C730" t="str">
            <v>451211 - Book Stores</v>
          </cell>
        </row>
        <row r="731">
          <cell r="A731">
            <v>451212</v>
          </cell>
          <cell r="B731" t="str">
            <v>News Dealers and Newsstands</v>
          </cell>
          <cell r="C731" t="str">
            <v>451212 - News Dealers and Newsstands</v>
          </cell>
        </row>
        <row r="732">
          <cell r="A732">
            <v>451220</v>
          </cell>
          <cell r="B732" t="str">
            <v>Prerecorded Tape, Compact Disc, and Record Stores</v>
          </cell>
          <cell r="C732" t="str">
            <v>451220 - Prerecorded Tape, Compact Disc, and Record Stores</v>
          </cell>
        </row>
        <row r="733">
          <cell r="A733">
            <v>452111</v>
          </cell>
          <cell r="B733" t="str">
            <v>Department Stores (except Discount Department Stores)</v>
          </cell>
          <cell r="C733" t="str">
            <v>452111 - Department Stores (except Discount Department Stores)</v>
          </cell>
        </row>
        <row r="734">
          <cell r="A734">
            <v>452112</v>
          </cell>
          <cell r="B734" t="str">
            <v>Discount Department Stores</v>
          </cell>
          <cell r="C734" t="str">
            <v>452112 - Discount Department Stores</v>
          </cell>
        </row>
        <row r="735">
          <cell r="A735">
            <v>452910</v>
          </cell>
          <cell r="B735" t="str">
            <v>Warehouse Clubs and Supercenters</v>
          </cell>
          <cell r="C735" t="str">
            <v>452910 - Warehouse Clubs and Supercenters</v>
          </cell>
        </row>
        <row r="736">
          <cell r="A736">
            <v>452990</v>
          </cell>
          <cell r="B736" t="str">
            <v>All Other General Merchandise Stores</v>
          </cell>
          <cell r="C736" t="str">
            <v>452990 - All Other General Merchandise Stores</v>
          </cell>
        </row>
        <row r="737">
          <cell r="A737">
            <v>453110</v>
          </cell>
          <cell r="B737" t="str">
            <v>Florists</v>
          </cell>
          <cell r="C737" t="str">
            <v>453110 - Florists</v>
          </cell>
        </row>
        <row r="738">
          <cell r="A738">
            <v>453210</v>
          </cell>
          <cell r="B738" t="str">
            <v>Office Supplies and Stationery Stores</v>
          </cell>
          <cell r="C738" t="str">
            <v>453210 - Office Supplies and Stationery Stores</v>
          </cell>
        </row>
        <row r="739">
          <cell r="A739">
            <v>453220</v>
          </cell>
          <cell r="B739" t="str">
            <v>Gift, Novelty, and Souvenir Stores</v>
          </cell>
          <cell r="C739" t="str">
            <v>453220 - Gift, Novelty, and Souvenir Stores</v>
          </cell>
        </row>
        <row r="740">
          <cell r="A740">
            <v>453310</v>
          </cell>
          <cell r="B740" t="str">
            <v>Used Merchandise Stores</v>
          </cell>
          <cell r="C740" t="str">
            <v>453310 - Used Merchandise Stores</v>
          </cell>
        </row>
        <row r="741">
          <cell r="A741">
            <v>453910</v>
          </cell>
          <cell r="B741" t="str">
            <v>Pet and Pet Supplies Stores</v>
          </cell>
          <cell r="C741" t="str">
            <v>453910 - Pet and Pet Supplies Stores</v>
          </cell>
        </row>
        <row r="742">
          <cell r="A742">
            <v>453920</v>
          </cell>
          <cell r="B742" t="str">
            <v>Art Dealers</v>
          </cell>
          <cell r="C742" t="str">
            <v>453920 - Art Dealers</v>
          </cell>
        </row>
        <row r="743">
          <cell r="A743">
            <v>453930</v>
          </cell>
          <cell r="B743" t="str">
            <v>Manufactured (Mobile) Home Dealers</v>
          </cell>
          <cell r="C743" t="str">
            <v>453930 - Manufactured (Mobile) Home Dealers</v>
          </cell>
        </row>
        <row r="744">
          <cell r="A744">
            <v>453991</v>
          </cell>
          <cell r="B744" t="str">
            <v>Tobacco Stores</v>
          </cell>
          <cell r="C744" t="str">
            <v>453991 - Tobacco Stores</v>
          </cell>
        </row>
        <row r="745">
          <cell r="A745">
            <v>453998</v>
          </cell>
          <cell r="B745" t="str">
            <v>All Other Miscellaneous Store Retailers (except Tobacco Stores)</v>
          </cell>
          <cell r="C745" t="str">
            <v>453998 - All Other Miscellaneous Store Retailers (except Tobacco Stores)</v>
          </cell>
        </row>
        <row r="746">
          <cell r="A746">
            <v>454111</v>
          </cell>
          <cell r="B746" t="str">
            <v>Electronic Shopping</v>
          </cell>
          <cell r="C746" t="str">
            <v>454111 - Electronic Shopping</v>
          </cell>
        </row>
        <row r="747">
          <cell r="A747">
            <v>454112</v>
          </cell>
          <cell r="B747" t="str">
            <v>Electronic Auctions</v>
          </cell>
          <cell r="C747" t="str">
            <v>454112 - Electronic Auctions</v>
          </cell>
        </row>
        <row r="748">
          <cell r="A748">
            <v>454113</v>
          </cell>
          <cell r="B748" t="str">
            <v>Mail-Order Houses</v>
          </cell>
          <cell r="C748" t="str">
            <v>454113 - Mail-Order Houses</v>
          </cell>
        </row>
        <row r="749">
          <cell r="A749">
            <v>454210</v>
          </cell>
          <cell r="B749" t="str">
            <v>Vending Machine Operators</v>
          </cell>
          <cell r="C749" t="str">
            <v>454210 - Vending Machine Operators</v>
          </cell>
        </row>
        <row r="750">
          <cell r="A750">
            <v>454311</v>
          </cell>
          <cell r="B750" t="str">
            <v>Heating Oil Dealers</v>
          </cell>
          <cell r="C750" t="str">
            <v>454311 - Heating Oil Dealers</v>
          </cell>
        </row>
        <row r="751">
          <cell r="A751">
            <v>454312</v>
          </cell>
          <cell r="B751" t="str">
            <v>Liquefied Petroleum Gas (Bottled Gas) Dealers</v>
          </cell>
          <cell r="C751" t="str">
            <v>454312 - Liquefied Petroleum Gas (Bottled Gas) Dealers</v>
          </cell>
        </row>
        <row r="752">
          <cell r="A752">
            <v>454319</v>
          </cell>
          <cell r="B752" t="str">
            <v>Other Fuel Dealers</v>
          </cell>
          <cell r="C752" t="str">
            <v>454319 - Other Fuel Dealers</v>
          </cell>
        </row>
        <row r="753">
          <cell r="A753">
            <v>454390</v>
          </cell>
          <cell r="B753" t="str">
            <v>Other Direct Selling Establishments</v>
          </cell>
          <cell r="C753" t="str">
            <v>454390 - Other Direct Selling Establishments</v>
          </cell>
        </row>
        <row r="754">
          <cell r="A754">
            <v>481111</v>
          </cell>
          <cell r="B754" t="str">
            <v>Scheduled Passenger Air Transportation</v>
          </cell>
          <cell r="C754" t="str">
            <v>481111 - Scheduled Passenger Air Transportation</v>
          </cell>
        </row>
        <row r="755">
          <cell r="A755">
            <v>481112</v>
          </cell>
          <cell r="B755" t="str">
            <v>Scheduled Freight Air Transportation</v>
          </cell>
          <cell r="C755" t="str">
            <v>481112 - Scheduled Freight Air Transportation</v>
          </cell>
        </row>
        <row r="756">
          <cell r="A756">
            <v>481211</v>
          </cell>
          <cell r="B756" t="str">
            <v>Nonscheduled Chartered Passenger Air Transportation</v>
          </cell>
          <cell r="C756" t="str">
            <v>481211 - Nonscheduled Chartered Passenger Air Transportation</v>
          </cell>
        </row>
        <row r="757">
          <cell r="A757">
            <v>481212</v>
          </cell>
          <cell r="B757" t="str">
            <v>Nonscheduled Chartered Freight Air Transportation</v>
          </cell>
          <cell r="C757" t="str">
            <v>481212 - Nonscheduled Chartered Freight Air Transportation</v>
          </cell>
        </row>
        <row r="758">
          <cell r="A758">
            <v>481219</v>
          </cell>
          <cell r="B758" t="str">
            <v>Other Nonscheduled Air Transportation</v>
          </cell>
          <cell r="C758" t="str">
            <v>481219 - Other Nonscheduled Air Transportation</v>
          </cell>
        </row>
        <row r="759">
          <cell r="A759">
            <v>482111</v>
          </cell>
          <cell r="B759" t="str">
            <v>Line-Haul Railroads</v>
          </cell>
          <cell r="C759" t="str">
            <v>482111 - Line-Haul Railroads</v>
          </cell>
        </row>
        <row r="760">
          <cell r="A760">
            <v>482112</v>
          </cell>
          <cell r="B760" t="str">
            <v>Short Line Railroads</v>
          </cell>
          <cell r="C760" t="str">
            <v>482112 - Short Line Railroads</v>
          </cell>
        </row>
        <row r="761">
          <cell r="A761">
            <v>483111</v>
          </cell>
          <cell r="B761" t="str">
            <v>Deep Sea Freight Transportation</v>
          </cell>
          <cell r="C761" t="str">
            <v>483111 - Deep Sea Freight Transportation</v>
          </cell>
        </row>
        <row r="762">
          <cell r="A762">
            <v>483112</v>
          </cell>
          <cell r="B762" t="str">
            <v>Deep Sea Passenger Transportation</v>
          </cell>
          <cell r="C762" t="str">
            <v>483112 - Deep Sea Passenger Transportation</v>
          </cell>
        </row>
        <row r="763">
          <cell r="A763">
            <v>483113</v>
          </cell>
          <cell r="B763" t="str">
            <v>Coastal and Great Lakes Freight Transportation</v>
          </cell>
          <cell r="C763" t="str">
            <v>483113 - Coastal and Great Lakes Freight Transportation</v>
          </cell>
        </row>
        <row r="764">
          <cell r="A764">
            <v>483114</v>
          </cell>
          <cell r="B764" t="str">
            <v>Coastal and Great Lakes Passenger Transportation</v>
          </cell>
          <cell r="C764" t="str">
            <v>483114 - Coastal and Great Lakes Passenger Transportation</v>
          </cell>
        </row>
        <row r="765">
          <cell r="A765">
            <v>483211</v>
          </cell>
          <cell r="B765" t="str">
            <v>Inland Water Freight Transportation</v>
          </cell>
          <cell r="C765" t="str">
            <v>483211 - Inland Water Freight Transportation</v>
          </cell>
        </row>
        <row r="766">
          <cell r="A766">
            <v>483212</v>
          </cell>
          <cell r="B766" t="str">
            <v>Inland Water Passenger Transportation</v>
          </cell>
          <cell r="C766" t="str">
            <v>483212 - Inland Water Passenger Transportation</v>
          </cell>
        </row>
        <row r="767">
          <cell r="A767">
            <v>484110</v>
          </cell>
          <cell r="B767" t="str">
            <v>General Freight Trucking, Local</v>
          </cell>
          <cell r="C767" t="str">
            <v>484110 - General Freight Trucking, Local</v>
          </cell>
        </row>
        <row r="768">
          <cell r="A768">
            <v>484121</v>
          </cell>
          <cell r="B768" t="str">
            <v>General Freight Trucking, Long-Distance, Truckload</v>
          </cell>
          <cell r="C768" t="str">
            <v>484121 - General Freight Trucking, Long-Distance, Truckload</v>
          </cell>
        </row>
        <row r="769">
          <cell r="A769">
            <v>484122</v>
          </cell>
          <cell r="B769" t="str">
            <v>General Freight Trucking, Long-Distance, Less Than Truckload</v>
          </cell>
          <cell r="C769" t="str">
            <v>484122 - General Freight Trucking, Long-Distance, Less Than Truckload</v>
          </cell>
        </row>
        <row r="770">
          <cell r="A770">
            <v>484210</v>
          </cell>
          <cell r="B770" t="str">
            <v>Used Household and Office Goods Moving</v>
          </cell>
          <cell r="C770" t="str">
            <v>484210 - Used Household and Office Goods Moving</v>
          </cell>
        </row>
        <row r="771">
          <cell r="A771">
            <v>484220</v>
          </cell>
          <cell r="B771" t="str">
            <v>Specialized Freight (except Used Goods) Trucking, Local</v>
          </cell>
          <cell r="C771" t="str">
            <v>484220 - Specialized Freight (except Used Goods) Trucking, Local</v>
          </cell>
        </row>
        <row r="772">
          <cell r="A772">
            <v>484230</v>
          </cell>
          <cell r="B772" t="str">
            <v>Specialized Freight (except Used Goods) Trucking, Long-Distance</v>
          </cell>
          <cell r="C772" t="str">
            <v>484230 - Specialized Freight (except Used Goods) Trucking, Long-Distance</v>
          </cell>
        </row>
        <row r="773">
          <cell r="A773">
            <v>485111</v>
          </cell>
          <cell r="B773" t="str">
            <v>Mixed Mode Transit Systems</v>
          </cell>
          <cell r="C773" t="str">
            <v>485111 - Mixed Mode Transit Systems</v>
          </cell>
        </row>
        <row r="774">
          <cell r="A774">
            <v>485112</v>
          </cell>
          <cell r="B774" t="str">
            <v>Commuter Rail Systems</v>
          </cell>
          <cell r="C774" t="str">
            <v>485112 - Commuter Rail Systems</v>
          </cell>
        </row>
        <row r="775">
          <cell r="A775">
            <v>485113</v>
          </cell>
          <cell r="B775" t="str">
            <v>Bus and Other Motor Vehicle Transit Systems</v>
          </cell>
          <cell r="C775" t="str">
            <v>485113 - Bus and Other Motor Vehicle Transit Systems</v>
          </cell>
        </row>
        <row r="776">
          <cell r="A776">
            <v>485119</v>
          </cell>
          <cell r="B776" t="str">
            <v>Other Urban Transit Systems</v>
          </cell>
          <cell r="C776" t="str">
            <v>485119 - Other Urban Transit Systems</v>
          </cell>
        </row>
        <row r="777">
          <cell r="A777">
            <v>485210</v>
          </cell>
          <cell r="B777" t="str">
            <v>Interurban and Rural Bus Transportation</v>
          </cell>
          <cell r="C777" t="str">
            <v>485210 - Interurban and Rural Bus Transportation</v>
          </cell>
        </row>
        <row r="778">
          <cell r="A778">
            <v>485310</v>
          </cell>
          <cell r="B778" t="str">
            <v>Taxi Service</v>
          </cell>
          <cell r="C778" t="str">
            <v>485310 - Taxi Service</v>
          </cell>
        </row>
        <row r="779">
          <cell r="A779">
            <v>485320</v>
          </cell>
          <cell r="B779" t="str">
            <v>Limousine Service</v>
          </cell>
          <cell r="C779" t="str">
            <v>485320 - Limousine Service</v>
          </cell>
        </row>
        <row r="780">
          <cell r="A780">
            <v>485410</v>
          </cell>
          <cell r="B780" t="str">
            <v>School and Employee Bus Transportation</v>
          </cell>
          <cell r="C780" t="str">
            <v>485410 - School and Employee Bus Transportation</v>
          </cell>
        </row>
        <row r="781">
          <cell r="A781">
            <v>485510</v>
          </cell>
          <cell r="B781" t="str">
            <v>Charter Bus Industry</v>
          </cell>
          <cell r="C781" t="str">
            <v>485510 - Charter Bus Industry</v>
          </cell>
        </row>
        <row r="782">
          <cell r="A782">
            <v>485991</v>
          </cell>
          <cell r="B782" t="str">
            <v>Special Needs Transportation</v>
          </cell>
          <cell r="C782" t="str">
            <v>485991 - Special Needs Transportation</v>
          </cell>
        </row>
        <row r="783">
          <cell r="A783">
            <v>485999</v>
          </cell>
          <cell r="B783" t="str">
            <v>All Other Transit and Ground Passenger Transportation</v>
          </cell>
          <cell r="C783" t="str">
            <v>485999 - All Other Transit and Ground Passenger Transportation</v>
          </cell>
        </row>
        <row r="784">
          <cell r="A784">
            <v>486110</v>
          </cell>
          <cell r="B784" t="str">
            <v>Pipeline Transportation of Crude Oil</v>
          </cell>
          <cell r="C784" t="str">
            <v>486110 - Pipeline Transportation of Crude Oil</v>
          </cell>
        </row>
        <row r="785">
          <cell r="A785">
            <v>486210</v>
          </cell>
          <cell r="B785" t="str">
            <v>Pipeline Transportation of Natural Gas</v>
          </cell>
          <cell r="C785" t="str">
            <v>486210 - Pipeline Transportation of Natural Gas</v>
          </cell>
        </row>
        <row r="786">
          <cell r="A786">
            <v>486910</v>
          </cell>
          <cell r="B786" t="str">
            <v>Pipeline Transportation of Refined Petroleum Products</v>
          </cell>
          <cell r="C786" t="str">
            <v>486910 - Pipeline Transportation of Refined Petroleum Products</v>
          </cell>
        </row>
        <row r="787">
          <cell r="A787">
            <v>486990</v>
          </cell>
          <cell r="B787" t="str">
            <v>All Other Pipeline Transportation</v>
          </cell>
          <cell r="C787" t="str">
            <v>486990 - All Other Pipeline Transportation</v>
          </cell>
        </row>
        <row r="788">
          <cell r="A788">
            <v>487110</v>
          </cell>
          <cell r="B788" t="str">
            <v>Scenic and Sightseeing Transportation, Land</v>
          </cell>
          <cell r="C788" t="str">
            <v>487110 - Scenic and Sightseeing Transportation, Land</v>
          </cell>
        </row>
        <row r="789">
          <cell r="A789">
            <v>487210</v>
          </cell>
          <cell r="B789" t="str">
            <v>Scenic and Sightseeing Transportation, Water</v>
          </cell>
          <cell r="C789" t="str">
            <v>487210 - Scenic and Sightseeing Transportation, Water</v>
          </cell>
        </row>
        <row r="790">
          <cell r="A790">
            <v>487990</v>
          </cell>
          <cell r="B790" t="str">
            <v>Scenic and Sightseeing Transportation, Other</v>
          </cell>
          <cell r="C790" t="str">
            <v>487990 - Scenic and Sightseeing Transportation, Other</v>
          </cell>
        </row>
        <row r="791">
          <cell r="A791">
            <v>488111</v>
          </cell>
          <cell r="B791" t="str">
            <v>Air Traffic Control</v>
          </cell>
          <cell r="C791" t="str">
            <v>488111 - Air Traffic Control</v>
          </cell>
        </row>
        <row r="792">
          <cell r="A792">
            <v>488119</v>
          </cell>
          <cell r="B792" t="str">
            <v>Other Airport Operations</v>
          </cell>
          <cell r="C792" t="str">
            <v>488119 - Other Airport Operations</v>
          </cell>
        </row>
        <row r="793">
          <cell r="A793">
            <v>488190</v>
          </cell>
          <cell r="B793" t="str">
            <v>Other Support Activities for Air Transportation</v>
          </cell>
          <cell r="C793" t="str">
            <v>488190 - Other Support Activities for Air Transportation</v>
          </cell>
        </row>
        <row r="794">
          <cell r="A794">
            <v>488210</v>
          </cell>
          <cell r="B794" t="str">
            <v>Support Activities for Rail Transportation</v>
          </cell>
          <cell r="C794" t="str">
            <v>488210 - Support Activities for Rail Transportation</v>
          </cell>
        </row>
        <row r="795">
          <cell r="A795">
            <v>488310</v>
          </cell>
          <cell r="B795" t="str">
            <v>Port and Harbor Operations</v>
          </cell>
          <cell r="C795" t="str">
            <v>488310 - Port and Harbor Operations</v>
          </cell>
        </row>
        <row r="796">
          <cell r="A796">
            <v>488320</v>
          </cell>
          <cell r="B796" t="str">
            <v>Marine Cargo Handling</v>
          </cell>
          <cell r="C796" t="str">
            <v>488320 - Marine Cargo Handling</v>
          </cell>
        </row>
        <row r="797">
          <cell r="A797">
            <v>488330</v>
          </cell>
          <cell r="B797" t="str">
            <v>Navigational Services to Shipping</v>
          </cell>
          <cell r="C797" t="str">
            <v>488330 - Navigational Services to Shipping</v>
          </cell>
        </row>
        <row r="798">
          <cell r="A798">
            <v>488390</v>
          </cell>
          <cell r="B798" t="str">
            <v>Other Support Activities for Water Transportation</v>
          </cell>
          <cell r="C798" t="str">
            <v>488390 - Other Support Activities for Water Transportation</v>
          </cell>
        </row>
        <row r="799">
          <cell r="A799">
            <v>488410</v>
          </cell>
          <cell r="B799" t="str">
            <v>Motor Vehicle Towing</v>
          </cell>
          <cell r="C799" t="str">
            <v>488410 - Motor Vehicle Towing</v>
          </cell>
        </row>
        <row r="800">
          <cell r="A800">
            <v>488490</v>
          </cell>
          <cell r="B800" t="str">
            <v>Other Support Activities for Road Transportation</v>
          </cell>
          <cell r="C800" t="str">
            <v>488490 - Other Support Activities for Road Transportation</v>
          </cell>
        </row>
        <row r="801">
          <cell r="A801">
            <v>488510</v>
          </cell>
          <cell r="B801" t="str">
            <v>Freight Transportation Arrangement</v>
          </cell>
          <cell r="C801" t="str">
            <v>488510 - Freight Transportation Arrangement</v>
          </cell>
        </row>
        <row r="802">
          <cell r="A802">
            <v>488991</v>
          </cell>
          <cell r="B802" t="str">
            <v>Packing and Crating</v>
          </cell>
          <cell r="C802" t="str">
            <v>488991 - Packing and Crating</v>
          </cell>
        </row>
        <row r="803">
          <cell r="A803">
            <v>488999</v>
          </cell>
          <cell r="B803" t="str">
            <v>All Other Support Activities for Transportation</v>
          </cell>
          <cell r="C803" t="str">
            <v>488999 - All Other Support Activities for Transportation</v>
          </cell>
        </row>
        <row r="804">
          <cell r="A804">
            <v>491110</v>
          </cell>
          <cell r="B804" t="str">
            <v>Postal Service</v>
          </cell>
          <cell r="C804" t="str">
            <v>491110 - Postal Service</v>
          </cell>
        </row>
        <row r="805">
          <cell r="A805">
            <v>492110</v>
          </cell>
          <cell r="B805" t="str">
            <v>Couriers and Express Delivery Services</v>
          </cell>
          <cell r="C805" t="str">
            <v>492110 - Couriers and Express Delivery Services</v>
          </cell>
        </row>
        <row r="806">
          <cell r="A806">
            <v>492210</v>
          </cell>
          <cell r="B806" t="str">
            <v>Local Messengers and Local Delivery</v>
          </cell>
          <cell r="C806" t="str">
            <v>492210 - Local Messengers and Local Delivery</v>
          </cell>
        </row>
        <row r="807">
          <cell r="A807">
            <v>493110</v>
          </cell>
          <cell r="B807" t="str">
            <v>General Warehousing and Storage</v>
          </cell>
          <cell r="C807" t="str">
            <v>493110 - General Warehousing and Storage</v>
          </cell>
        </row>
        <row r="808">
          <cell r="A808">
            <v>493120</v>
          </cell>
          <cell r="B808" t="str">
            <v>Refrigerated Warehousing and Storage</v>
          </cell>
          <cell r="C808" t="str">
            <v>493120 - Refrigerated Warehousing and Storage</v>
          </cell>
        </row>
        <row r="809">
          <cell r="A809">
            <v>493130</v>
          </cell>
          <cell r="B809" t="str">
            <v>Farm Product Warehousing and Storage</v>
          </cell>
          <cell r="C809" t="str">
            <v>493130 - Farm Product Warehousing and Storage</v>
          </cell>
        </row>
        <row r="810">
          <cell r="A810">
            <v>493190</v>
          </cell>
          <cell r="B810" t="str">
            <v>Other Warehousing and Storage</v>
          </cell>
          <cell r="C810" t="str">
            <v>493190 - Other Warehousing and Storage</v>
          </cell>
        </row>
        <row r="811">
          <cell r="A811">
            <v>511110</v>
          </cell>
          <cell r="B811" t="str">
            <v>Newspaper Publishers</v>
          </cell>
          <cell r="C811" t="str">
            <v>511110 - Newspaper Publishers</v>
          </cell>
        </row>
        <row r="812">
          <cell r="A812">
            <v>511120</v>
          </cell>
          <cell r="B812" t="str">
            <v>Periodical Publishers</v>
          </cell>
          <cell r="C812" t="str">
            <v>511120 - Periodical Publishers</v>
          </cell>
        </row>
        <row r="813">
          <cell r="A813">
            <v>511130</v>
          </cell>
          <cell r="B813" t="str">
            <v>Book Publishers</v>
          </cell>
          <cell r="C813" t="str">
            <v>511130 - Book Publishers</v>
          </cell>
        </row>
        <row r="814">
          <cell r="A814">
            <v>511140</v>
          </cell>
          <cell r="B814" t="str">
            <v>Directory and Mailing List Publishers</v>
          </cell>
          <cell r="C814" t="str">
            <v>511140 - Directory and Mailing List Publishers</v>
          </cell>
        </row>
        <row r="815">
          <cell r="A815">
            <v>511191</v>
          </cell>
          <cell r="B815" t="str">
            <v>Greeting Card Publishers</v>
          </cell>
          <cell r="C815" t="str">
            <v>511191 - Greeting Card Publishers</v>
          </cell>
        </row>
        <row r="816">
          <cell r="A816">
            <v>511199</v>
          </cell>
          <cell r="B816" t="str">
            <v>All Other Publishers</v>
          </cell>
          <cell r="C816" t="str">
            <v>511199 - All Other Publishers</v>
          </cell>
        </row>
        <row r="817">
          <cell r="A817">
            <v>511210</v>
          </cell>
          <cell r="B817" t="str">
            <v>Software Publishers</v>
          </cell>
          <cell r="C817" t="str">
            <v>511210 - Software Publishers</v>
          </cell>
        </row>
        <row r="818">
          <cell r="A818">
            <v>512110</v>
          </cell>
          <cell r="B818" t="str">
            <v>Motion Picture and Video Production</v>
          </cell>
          <cell r="C818" t="str">
            <v>512110 - Motion Picture and Video Production</v>
          </cell>
        </row>
        <row r="819">
          <cell r="A819">
            <v>512120</v>
          </cell>
          <cell r="B819" t="str">
            <v>Motion Picture and Video Distribution</v>
          </cell>
          <cell r="C819" t="str">
            <v>512120 - Motion Picture and Video Distribution</v>
          </cell>
        </row>
        <row r="820">
          <cell r="A820">
            <v>512131</v>
          </cell>
          <cell r="B820" t="str">
            <v>Motion Picture Theaters (except Drive-Ins)</v>
          </cell>
          <cell r="C820" t="str">
            <v>512131 - Motion Picture Theaters (except Drive-Ins)</v>
          </cell>
        </row>
        <row r="821">
          <cell r="A821">
            <v>512132</v>
          </cell>
          <cell r="B821" t="str">
            <v>Drive-In Motion Picture Theaters</v>
          </cell>
          <cell r="C821" t="str">
            <v>512132 - Drive-In Motion Picture Theaters</v>
          </cell>
        </row>
        <row r="822">
          <cell r="A822">
            <v>512191</v>
          </cell>
          <cell r="B822" t="str">
            <v>Teleproduction and Other Postproduction Services</v>
          </cell>
          <cell r="C822" t="str">
            <v>512191 - Teleproduction and Other Postproduction Services</v>
          </cell>
        </row>
        <row r="823">
          <cell r="A823">
            <v>512199</v>
          </cell>
          <cell r="B823" t="str">
            <v>Other Motion Picture and Video Industries</v>
          </cell>
          <cell r="C823" t="str">
            <v>512199 - Other Motion Picture and Video Industries</v>
          </cell>
        </row>
        <row r="824">
          <cell r="A824">
            <v>512210</v>
          </cell>
          <cell r="B824" t="str">
            <v>Record Production</v>
          </cell>
          <cell r="C824" t="str">
            <v>512210 - Record Production</v>
          </cell>
        </row>
        <row r="825">
          <cell r="A825">
            <v>512220</v>
          </cell>
          <cell r="B825" t="str">
            <v>Integrated Record Production/Distribution</v>
          </cell>
          <cell r="C825" t="str">
            <v>512220 - Integrated Record Production/Distribution</v>
          </cell>
        </row>
        <row r="826">
          <cell r="A826">
            <v>512230</v>
          </cell>
          <cell r="B826" t="str">
            <v>Music Publishers</v>
          </cell>
          <cell r="C826" t="str">
            <v>512230 - Music Publishers</v>
          </cell>
        </row>
        <row r="827">
          <cell r="A827">
            <v>512240</v>
          </cell>
          <cell r="B827" t="str">
            <v>Sound Recording Studios</v>
          </cell>
          <cell r="C827" t="str">
            <v>512240 - Sound Recording Studios</v>
          </cell>
        </row>
        <row r="828">
          <cell r="A828">
            <v>512290</v>
          </cell>
          <cell r="B828" t="str">
            <v>Other Sound Recording Industries</v>
          </cell>
          <cell r="C828" t="str">
            <v>512290 - Other Sound Recording Industries</v>
          </cell>
        </row>
        <row r="829">
          <cell r="A829">
            <v>515111</v>
          </cell>
          <cell r="B829" t="str">
            <v>Radio Networks</v>
          </cell>
          <cell r="C829" t="str">
            <v>515111 - Radio Networks</v>
          </cell>
        </row>
        <row r="830">
          <cell r="A830">
            <v>515112</v>
          </cell>
          <cell r="B830" t="str">
            <v>Radio Stations</v>
          </cell>
          <cell r="C830" t="str">
            <v>515112 - Radio Stations</v>
          </cell>
        </row>
        <row r="831">
          <cell r="A831">
            <v>515120</v>
          </cell>
          <cell r="B831" t="str">
            <v>Television Broadcasting</v>
          </cell>
          <cell r="C831" t="str">
            <v>515120 - Television Broadcasting</v>
          </cell>
        </row>
        <row r="832">
          <cell r="A832">
            <v>515210</v>
          </cell>
          <cell r="B832" t="str">
            <v>Cable and Other Subscription Programming</v>
          </cell>
          <cell r="C832" t="str">
            <v>515210 - Cable and Other Subscription Programming</v>
          </cell>
        </row>
        <row r="833">
          <cell r="A833">
            <v>517110</v>
          </cell>
          <cell r="B833" t="str">
            <v>Wired Telecommunications Carriers</v>
          </cell>
          <cell r="C833" t="str">
            <v>517110 - Wired Telecommunications Carriers</v>
          </cell>
        </row>
        <row r="834">
          <cell r="A834">
            <v>517210</v>
          </cell>
          <cell r="B834" t="str">
            <v>Wireless Telecommunications Carriers (except Satellite)</v>
          </cell>
          <cell r="C834" t="str">
            <v>517210 - Wireless Telecommunications Carriers (except Satellite)</v>
          </cell>
        </row>
        <row r="835">
          <cell r="A835">
            <v>517410</v>
          </cell>
          <cell r="B835" t="str">
            <v>Satellite Telecommunications</v>
          </cell>
          <cell r="C835" t="str">
            <v>517410 - Satellite Telecommunications</v>
          </cell>
        </row>
        <row r="836">
          <cell r="A836">
            <v>517911</v>
          </cell>
          <cell r="B836" t="str">
            <v>Telecommunications Resellers</v>
          </cell>
          <cell r="C836" t="str">
            <v>517911 - Telecommunications Resellers</v>
          </cell>
        </row>
        <row r="837">
          <cell r="A837">
            <v>517919</v>
          </cell>
          <cell r="B837" t="str">
            <v>All Other Telecommunications</v>
          </cell>
          <cell r="C837" t="str">
            <v>517919 - All Other Telecommunications</v>
          </cell>
        </row>
        <row r="838">
          <cell r="A838">
            <v>518210</v>
          </cell>
          <cell r="B838" t="str">
            <v>Data Processing, Hosting, and Related Services</v>
          </cell>
          <cell r="C838" t="str">
            <v>518210 - Data Processing, Hosting, and Related Services</v>
          </cell>
        </row>
        <row r="839">
          <cell r="A839">
            <v>519110</v>
          </cell>
          <cell r="B839" t="str">
            <v>News Syndicates</v>
          </cell>
          <cell r="C839" t="str">
            <v>519110 - News Syndicates</v>
          </cell>
        </row>
        <row r="840">
          <cell r="A840">
            <v>519120</v>
          </cell>
          <cell r="B840" t="str">
            <v>Libraries and Archives</v>
          </cell>
          <cell r="C840" t="str">
            <v>519120 - Libraries and Archives</v>
          </cell>
        </row>
        <row r="841">
          <cell r="A841">
            <v>519130</v>
          </cell>
          <cell r="B841" t="str">
            <v>Internet Publishing and Broadcasting and Web Search Portals</v>
          </cell>
          <cell r="C841" t="str">
            <v>519130 - Internet Publishing and Broadcasting and Web Search Portals</v>
          </cell>
        </row>
        <row r="842">
          <cell r="A842">
            <v>519190</v>
          </cell>
          <cell r="B842" t="str">
            <v>All Other Information Services</v>
          </cell>
          <cell r="C842" t="str">
            <v>519190 - All Other Information Services</v>
          </cell>
        </row>
        <row r="843">
          <cell r="A843">
            <v>521110</v>
          </cell>
          <cell r="B843" t="str">
            <v>Monetary Authorities - Central Bank</v>
          </cell>
          <cell r="C843" t="str">
            <v>521110 - Monetary Authorities - Central Bank</v>
          </cell>
        </row>
        <row r="844">
          <cell r="A844">
            <v>522110</v>
          </cell>
          <cell r="B844" t="str">
            <v>Commercial Banking</v>
          </cell>
          <cell r="C844" t="str">
            <v>522110 - Commercial Banking</v>
          </cell>
        </row>
        <row r="845">
          <cell r="A845">
            <v>522120</v>
          </cell>
          <cell r="B845" t="str">
            <v>Savings Institutions</v>
          </cell>
          <cell r="C845" t="str">
            <v>522120 - Savings Institutions</v>
          </cell>
        </row>
        <row r="846">
          <cell r="A846">
            <v>522130</v>
          </cell>
          <cell r="B846" t="str">
            <v>Credit Unions</v>
          </cell>
          <cell r="C846" t="str">
            <v>522130 - Credit Unions</v>
          </cell>
        </row>
        <row r="847">
          <cell r="A847">
            <v>522190</v>
          </cell>
          <cell r="B847" t="str">
            <v>Other Depository Credit Intermediation</v>
          </cell>
          <cell r="C847" t="str">
            <v>522190 - Other Depository Credit Intermediation</v>
          </cell>
        </row>
        <row r="848">
          <cell r="A848">
            <v>522210</v>
          </cell>
          <cell r="B848" t="str">
            <v>Credit Card Issuing</v>
          </cell>
          <cell r="C848" t="str">
            <v>522210 - Credit Card Issuing</v>
          </cell>
        </row>
        <row r="849">
          <cell r="A849">
            <v>522220</v>
          </cell>
          <cell r="B849" t="str">
            <v>Sales Financing</v>
          </cell>
          <cell r="C849" t="str">
            <v>522220 - Sales Financing</v>
          </cell>
        </row>
        <row r="850">
          <cell r="A850">
            <v>522291</v>
          </cell>
          <cell r="B850" t="str">
            <v>Consumer Lending</v>
          </cell>
          <cell r="C850" t="str">
            <v>522291 - Consumer Lending</v>
          </cell>
        </row>
        <row r="851">
          <cell r="A851">
            <v>522292</v>
          </cell>
          <cell r="B851" t="str">
            <v>Real Estate Credit</v>
          </cell>
          <cell r="C851" t="str">
            <v>522292 - Real Estate Credit</v>
          </cell>
        </row>
        <row r="852">
          <cell r="A852">
            <v>522293</v>
          </cell>
          <cell r="B852" t="str">
            <v>International Trade Financing</v>
          </cell>
          <cell r="C852" t="str">
            <v>522293 - International Trade Financing</v>
          </cell>
        </row>
        <row r="853">
          <cell r="A853">
            <v>522294</v>
          </cell>
          <cell r="B853" t="str">
            <v>Secondary Market Financing</v>
          </cell>
          <cell r="C853" t="str">
            <v>522294 - Secondary Market Financing</v>
          </cell>
        </row>
        <row r="854">
          <cell r="A854">
            <v>522298</v>
          </cell>
          <cell r="B854" t="str">
            <v>All Other Nondepository Credit Intermediation</v>
          </cell>
          <cell r="C854" t="str">
            <v>522298 - All Other Nondepository Credit Intermediation</v>
          </cell>
        </row>
        <row r="855">
          <cell r="A855">
            <v>522310</v>
          </cell>
          <cell r="B855" t="str">
            <v>Mortgage and Nonmortgage Loan Brokers</v>
          </cell>
          <cell r="C855" t="str">
            <v>522310 - Mortgage and Nonmortgage Loan Brokers</v>
          </cell>
        </row>
        <row r="856">
          <cell r="A856">
            <v>522320</v>
          </cell>
          <cell r="B856" t="str">
            <v>Financial Transactions Processing, Reserve, and Clearinghouse Activities</v>
          </cell>
          <cell r="C856" t="str">
            <v>522320 - Financial Transactions Processing, Reserve, and Clearinghouse Activities</v>
          </cell>
        </row>
        <row r="857">
          <cell r="A857">
            <v>522390</v>
          </cell>
          <cell r="B857" t="str">
            <v>Other Activities Related to Credit Intermediation</v>
          </cell>
          <cell r="C857" t="str">
            <v>522390 - Other Activities Related to Credit Intermediation</v>
          </cell>
        </row>
        <row r="858">
          <cell r="A858">
            <v>523110</v>
          </cell>
          <cell r="B858" t="str">
            <v>Investment Banking and Securities Dealing</v>
          </cell>
          <cell r="C858" t="str">
            <v>523110 - Investment Banking and Securities Dealing</v>
          </cell>
        </row>
        <row r="859">
          <cell r="A859">
            <v>523120</v>
          </cell>
          <cell r="B859" t="str">
            <v>Securities Brokerage</v>
          </cell>
          <cell r="C859" t="str">
            <v>523120 - Securities Brokerage</v>
          </cell>
        </row>
        <row r="860">
          <cell r="A860">
            <v>523130</v>
          </cell>
          <cell r="B860" t="str">
            <v>Commodity Contracts Dealing</v>
          </cell>
          <cell r="C860" t="str">
            <v>523130 - Commodity Contracts Dealing</v>
          </cell>
        </row>
        <row r="861">
          <cell r="A861">
            <v>523140</v>
          </cell>
          <cell r="B861" t="str">
            <v>Commodity Contracts Brokerage</v>
          </cell>
          <cell r="C861" t="str">
            <v>523140 - Commodity Contracts Brokerage</v>
          </cell>
        </row>
        <row r="862">
          <cell r="A862">
            <v>523210</v>
          </cell>
          <cell r="B862" t="str">
            <v>Securities and Commodity Exchanges</v>
          </cell>
          <cell r="C862" t="str">
            <v>523210 - Securities and Commodity Exchanges</v>
          </cell>
        </row>
        <row r="863">
          <cell r="A863">
            <v>523910</v>
          </cell>
          <cell r="B863" t="str">
            <v>Miscellaneous Intermediation</v>
          </cell>
          <cell r="C863" t="str">
            <v>523910 - Miscellaneous Intermediation</v>
          </cell>
        </row>
        <row r="864">
          <cell r="A864">
            <v>523920</v>
          </cell>
          <cell r="B864" t="str">
            <v>Portfolio Management</v>
          </cell>
          <cell r="C864" t="str">
            <v>523920 - Portfolio Management</v>
          </cell>
        </row>
        <row r="865">
          <cell r="A865">
            <v>523930</v>
          </cell>
          <cell r="B865" t="str">
            <v>Investment Advice</v>
          </cell>
          <cell r="C865" t="str">
            <v>523930 - Investment Advice</v>
          </cell>
        </row>
        <row r="866">
          <cell r="A866">
            <v>523991</v>
          </cell>
          <cell r="B866" t="str">
            <v>Trust, Fiduciary, and Custody Activities</v>
          </cell>
          <cell r="C866" t="str">
            <v>523991 - Trust, Fiduciary, and Custody Activities</v>
          </cell>
        </row>
        <row r="867">
          <cell r="A867">
            <v>523999</v>
          </cell>
          <cell r="B867" t="str">
            <v>Miscellaneous Financial Investment Activities</v>
          </cell>
          <cell r="C867" t="str">
            <v>523999 - Miscellaneous Financial Investment Activities</v>
          </cell>
        </row>
        <row r="868">
          <cell r="A868">
            <v>524113</v>
          </cell>
          <cell r="B868" t="str">
            <v>Direct Life Insurance Carriers</v>
          </cell>
          <cell r="C868" t="str">
            <v>524113 - Direct Life Insurance Carriers</v>
          </cell>
        </row>
        <row r="869">
          <cell r="A869">
            <v>524114</v>
          </cell>
          <cell r="B869" t="str">
            <v>Direct Health and Medical Insurance Carriers</v>
          </cell>
          <cell r="C869" t="str">
            <v>524114 - Direct Health and Medical Insurance Carriers</v>
          </cell>
        </row>
        <row r="870">
          <cell r="A870">
            <v>524126</v>
          </cell>
          <cell r="B870" t="str">
            <v>Direct Property and Casualty Insurance Carriers</v>
          </cell>
          <cell r="C870" t="str">
            <v>524126 - Direct Property and Casualty Insurance Carriers</v>
          </cell>
        </row>
        <row r="871">
          <cell r="A871">
            <v>524127</v>
          </cell>
          <cell r="B871" t="str">
            <v>Direct Title Insurance Carriers</v>
          </cell>
          <cell r="C871" t="str">
            <v>524127 - Direct Title Insurance Carriers</v>
          </cell>
        </row>
        <row r="872">
          <cell r="A872">
            <v>524128</v>
          </cell>
          <cell r="B872" t="str">
            <v> Other Direct Insurance (except Life, Health, and Medical) Carriers</v>
          </cell>
          <cell r="C872" t="str">
            <v>524128 -  Other Direct Insurance (except Life, Health, and Medical) Carriers</v>
          </cell>
        </row>
        <row r="873">
          <cell r="A873">
            <v>524130</v>
          </cell>
          <cell r="B873" t="str">
            <v>Reinsurance Carriers</v>
          </cell>
          <cell r="C873" t="str">
            <v>524130 - Reinsurance Carriers</v>
          </cell>
        </row>
        <row r="874">
          <cell r="A874">
            <v>524210</v>
          </cell>
          <cell r="B874" t="str">
            <v>Insurance Agencies and Brokerages</v>
          </cell>
          <cell r="C874" t="str">
            <v>524210 - Insurance Agencies and Brokerages</v>
          </cell>
        </row>
        <row r="875">
          <cell r="A875">
            <v>524291</v>
          </cell>
          <cell r="B875" t="str">
            <v>Claims Adjusting</v>
          </cell>
          <cell r="C875" t="str">
            <v>524291 - Claims Adjusting</v>
          </cell>
        </row>
        <row r="876">
          <cell r="A876">
            <v>524292</v>
          </cell>
          <cell r="B876" t="str">
            <v>Third Party Administration of Insurance and Pension Funds</v>
          </cell>
          <cell r="C876" t="str">
            <v>524292 - Third Party Administration of Insurance and Pension Funds</v>
          </cell>
        </row>
        <row r="877">
          <cell r="A877">
            <v>524298</v>
          </cell>
          <cell r="B877" t="str">
            <v>All Other Insurance Related Activities</v>
          </cell>
          <cell r="C877" t="str">
            <v>524298 - All Other Insurance Related Activities</v>
          </cell>
        </row>
        <row r="878">
          <cell r="A878">
            <v>525110</v>
          </cell>
          <cell r="B878" t="str">
            <v>Pension Funds</v>
          </cell>
          <cell r="C878" t="str">
            <v>525110 - Pension Funds</v>
          </cell>
        </row>
        <row r="879">
          <cell r="A879">
            <v>525120</v>
          </cell>
          <cell r="B879" t="str">
            <v>Health and Welfare Funds</v>
          </cell>
          <cell r="C879" t="str">
            <v>525120 - Health and Welfare Funds</v>
          </cell>
        </row>
        <row r="880">
          <cell r="A880">
            <v>525190</v>
          </cell>
          <cell r="B880" t="str">
            <v>Other Insurance Funds</v>
          </cell>
          <cell r="C880" t="str">
            <v>525190 - Other Insurance Funds</v>
          </cell>
        </row>
        <row r="881">
          <cell r="A881">
            <v>525910</v>
          </cell>
          <cell r="B881" t="str">
            <v>Open-End Investment Funds</v>
          </cell>
          <cell r="C881" t="str">
            <v>525910 - Open-End Investment Funds</v>
          </cell>
        </row>
        <row r="882">
          <cell r="A882">
            <v>525920</v>
          </cell>
          <cell r="B882" t="str">
            <v>Trusts, Estates, and Agency Accounts</v>
          </cell>
          <cell r="C882" t="str">
            <v>525920 - Trusts, Estates, and Agency Accounts</v>
          </cell>
        </row>
        <row r="883">
          <cell r="A883">
            <v>525990</v>
          </cell>
          <cell r="B883" t="str">
            <v>Other Financial Vehicles</v>
          </cell>
          <cell r="C883" t="str">
            <v>525990 - Other Financial Vehicles</v>
          </cell>
        </row>
        <row r="884">
          <cell r="A884">
            <v>531110</v>
          </cell>
          <cell r="B884" t="str">
            <v>Lessors of Residential Buildings and Dwellings</v>
          </cell>
          <cell r="C884" t="str">
            <v>531110 - Lessors of Residential Buildings and Dwellings</v>
          </cell>
        </row>
        <row r="885">
          <cell r="A885">
            <v>531120</v>
          </cell>
          <cell r="B885" t="str">
            <v>Lessors of Nonresidential Buildings (except Miniwarehouses)</v>
          </cell>
          <cell r="C885" t="str">
            <v>531120 - Lessors of Nonresidential Buildings (except Miniwarehouses)</v>
          </cell>
        </row>
        <row r="886">
          <cell r="A886">
            <v>531130</v>
          </cell>
          <cell r="B886" t="str">
            <v>Lessors of Miniwarehouses and Self-Storage Units</v>
          </cell>
          <cell r="C886" t="str">
            <v>531130 - Lessors of Miniwarehouses and Self-Storage Units</v>
          </cell>
        </row>
        <row r="887">
          <cell r="A887">
            <v>531190</v>
          </cell>
          <cell r="B887" t="str">
            <v>Lessors of Other Real Estate Property</v>
          </cell>
          <cell r="C887" t="str">
            <v>531190 - Lessors of Other Real Estate Property</v>
          </cell>
        </row>
        <row r="888">
          <cell r="A888">
            <v>531210</v>
          </cell>
          <cell r="B888" t="str">
            <v>Offices of Real Estate Agents and Brokers</v>
          </cell>
          <cell r="C888" t="str">
            <v>531210 - Offices of Real Estate Agents and Brokers</v>
          </cell>
        </row>
        <row r="889">
          <cell r="A889">
            <v>531311</v>
          </cell>
          <cell r="B889" t="str">
            <v>Residential Property Managers</v>
          </cell>
          <cell r="C889" t="str">
            <v>531311 - Residential Property Managers</v>
          </cell>
        </row>
        <row r="890">
          <cell r="A890">
            <v>531312</v>
          </cell>
          <cell r="B890" t="str">
            <v>Nonresidential Property Managers</v>
          </cell>
          <cell r="C890" t="str">
            <v>531312 - Nonresidential Property Managers</v>
          </cell>
        </row>
        <row r="891">
          <cell r="A891">
            <v>531320</v>
          </cell>
          <cell r="B891" t="str">
            <v>Offices of Real Estate Appraisers</v>
          </cell>
          <cell r="C891" t="str">
            <v>531320 - Offices of Real Estate Appraisers</v>
          </cell>
        </row>
        <row r="892">
          <cell r="A892">
            <v>531390</v>
          </cell>
          <cell r="B892" t="str">
            <v>Other Activities Related to Real Estate</v>
          </cell>
          <cell r="C892" t="str">
            <v>531390 - Other Activities Related to Real Estate</v>
          </cell>
        </row>
        <row r="893">
          <cell r="A893">
            <v>532111</v>
          </cell>
          <cell r="B893" t="str">
            <v>Passenger Car Rental</v>
          </cell>
          <cell r="C893" t="str">
            <v>532111 - Passenger Car Rental</v>
          </cell>
        </row>
        <row r="894">
          <cell r="A894">
            <v>532112</v>
          </cell>
          <cell r="B894" t="str">
            <v>Passenger Car Leasing</v>
          </cell>
          <cell r="C894" t="str">
            <v>532112 - Passenger Car Leasing</v>
          </cell>
        </row>
        <row r="895">
          <cell r="A895">
            <v>532120</v>
          </cell>
          <cell r="B895" t="str">
            <v>Truck, Utility Trailer, and RV (Recreational Vehicle) Rental and Leasing</v>
          </cell>
          <cell r="C895" t="str">
            <v>532120 - Truck, Utility Trailer, and RV (Recreational Vehicle) Rental and Leasing</v>
          </cell>
        </row>
        <row r="896">
          <cell r="A896">
            <v>532210</v>
          </cell>
          <cell r="B896" t="str">
            <v>Consumer Electronics and Appliances Rental</v>
          </cell>
          <cell r="C896" t="str">
            <v>532210 - Consumer Electronics and Appliances Rental</v>
          </cell>
        </row>
        <row r="897">
          <cell r="A897">
            <v>532220</v>
          </cell>
          <cell r="B897" t="str">
            <v>Formal Wear and Costume Rental</v>
          </cell>
          <cell r="C897" t="str">
            <v>532220 - Formal Wear and Costume Rental</v>
          </cell>
        </row>
        <row r="898">
          <cell r="A898">
            <v>532230</v>
          </cell>
          <cell r="B898" t="str">
            <v>Video Tape and Disc Rental</v>
          </cell>
          <cell r="C898" t="str">
            <v>532230 - Video Tape and Disc Rental</v>
          </cell>
        </row>
        <row r="899">
          <cell r="A899">
            <v>532291</v>
          </cell>
          <cell r="B899" t="str">
            <v>Home Health Equipment Rental</v>
          </cell>
          <cell r="C899" t="str">
            <v>532291 - Home Health Equipment Rental</v>
          </cell>
        </row>
        <row r="900">
          <cell r="A900">
            <v>532292</v>
          </cell>
          <cell r="B900" t="str">
            <v>Recreational Goods Rental</v>
          </cell>
          <cell r="C900" t="str">
            <v>532292 - Recreational Goods Rental</v>
          </cell>
        </row>
        <row r="901">
          <cell r="A901">
            <v>532299</v>
          </cell>
          <cell r="B901" t="str">
            <v>All Other Consumer Goods Rental</v>
          </cell>
          <cell r="C901" t="str">
            <v>532299 - All Other Consumer Goods Rental</v>
          </cell>
        </row>
        <row r="902">
          <cell r="A902">
            <v>532310</v>
          </cell>
          <cell r="B902" t="str">
            <v>General Rental Centers</v>
          </cell>
          <cell r="C902" t="str">
            <v>532310 - General Rental Centers</v>
          </cell>
        </row>
        <row r="903">
          <cell r="A903">
            <v>532411</v>
          </cell>
          <cell r="B903" t="str">
            <v>Commercial Air, Rail, and Water Transportation Equipment Rental and Leasing</v>
          </cell>
          <cell r="C903" t="str">
            <v>532411 - Commercial Air, Rail, and Water Transportation Equipment Rental and Leasing</v>
          </cell>
        </row>
        <row r="904">
          <cell r="A904">
            <v>532412</v>
          </cell>
          <cell r="B904" t="str">
            <v>Construction, Mining, and Forestry Machinery and Equipment Rental and Leasing</v>
          </cell>
          <cell r="C904" t="str">
            <v>532412 - Construction, Mining, and Forestry Machinery and Equipment Rental and Leasing</v>
          </cell>
        </row>
        <row r="905">
          <cell r="A905">
            <v>532420</v>
          </cell>
          <cell r="B905" t="str">
            <v>Office Machinery and Equipment Rental and Leasing</v>
          </cell>
          <cell r="C905" t="str">
            <v>532420 - Office Machinery and Equipment Rental and Leasing</v>
          </cell>
        </row>
        <row r="906">
          <cell r="A906">
            <v>532490</v>
          </cell>
          <cell r="B906" t="str">
            <v>Other Commercial and Industrial Machinery and Equipment Rental and Leasing</v>
          </cell>
          <cell r="C906" t="str">
            <v>532490 - Other Commercial and Industrial Machinery and Equipment Rental and Leasing</v>
          </cell>
        </row>
        <row r="907">
          <cell r="A907">
            <v>533110</v>
          </cell>
          <cell r="B907" t="str">
            <v>Lessors of Nonfinancial Intangible Assets (except Copyrighted Works)</v>
          </cell>
          <cell r="C907" t="str">
            <v>533110 - Lessors of Nonfinancial Intangible Assets (except Copyrighted Works)</v>
          </cell>
        </row>
        <row r="908">
          <cell r="A908">
            <v>541110</v>
          </cell>
          <cell r="B908" t="str">
            <v>Offices of Lawyers</v>
          </cell>
          <cell r="C908" t="str">
            <v>541110 - Offices of Lawyers</v>
          </cell>
        </row>
        <row r="909">
          <cell r="A909">
            <v>541120</v>
          </cell>
          <cell r="B909" t="str">
            <v>Offices of Notaries</v>
          </cell>
          <cell r="C909" t="str">
            <v>541120 - Offices of Notaries</v>
          </cell>
        </row>
        <row r="910">
          <cell r="A910">
            <v>541191</v>
          </cell>
          <cell r="B910" t="str">
            <v>Title Abstract and Settlement Offices</v>
          </cell>
          <cell r="C910" t="str">
            <v>541191 - Title Abstract and Settlement Offices</v>
          </cell>
        </row>
        <row r="911">
          <cell r="A911">
            <v>541199</v>
          </cell>
          <cell r="B911" t="str">
            <v>All Other Legal Services</v>
          </cell>
          <cell r="C911" t="str">
            <v>541199 - All Other Legal Services</v>
          </cell>
        </row>
        <row r="912">
          <cell r="A912">
            <v>541211</v>
          </cell>
          <cell r="B912" t="str">
            <v>Offices of Certified Public Accountants</v>
          </cell>
          <cell r="C912" t="str">
            <v>541211 - Offices of Certified Public Accountants</v>
          </cell>
        </row>
        <row r="913">
          <cell r="A913">
            <v>541213</v>
          </cell>
          <cell r="B913" t="str">
            <v>Tax Preparation Services</v>
          </cell>
          <cell r="C913" t="str">
            <v>541213 - Tax Preparation Services</v>
          </cell>
        </row>
        <row r="914">
          <cell r="A914">
            <v>541214</v>
          </cell>
          <cell r="B914" t="str">
            <v>Payroll Services</v>
          </cell>
          <cell r="C914" t="str">
            <v>541214 - Payroll Services</v>
          </cell>
        </row>
        <row r="915">
          <cell r="A915">
            <v>541219</v>
          </cell>
          <cell r="B915" t="str">
            <v>Other Accounting Services</v>
          </cell>
          <cell r="C915" t="str">
            <v>541219 - Other Accounting Services</v>
          </cell>
        </row>
        <row r="916">
          <cell r="A916">
            <v>541310</v>
          </cell>
          <cell r="B916" t="str">
            <v>Architectural Services</v>
          </cell>
          <cell r="C916" t="str">
            <v>541310 - Architectural Services</v>
          </cell>
        </row>
        <row r="917">
          <cell r="A917">
            <v>541320</v>
          </cell>
          <cell r="B917" t="str">
            <v>Landscape Architectural Services</v>
          </cell>
          <cell r="C917" t="str">
            <v>541320 - Landscape Architectural Services</v>
          </cell>
        </row>
        <row r="918">
          <cell r="A918">
            <v>541330</v>
          </cell>
          <cell r="B918" t="str">
            <v>Engineering Services</v>
          </cell>
          <cell r="C918" t="str">
            <v>541330 - Engineering Services</v>
          </cell>
        </row>
        <row r="919">
          <cell r="A919">
            <v>541340</v>
          </cell>
          <cell r="B919" t="str">
            <v>Drafting Services</v>
          </cell>
          <cell r="C919" t="str">
            <v>541340 - Drafting Services</v>
          </cell>
        </row>
        <row r="920">
          <cell r="A920">
            <v>541350</v>
          </cell>
          <cell r="B920" t="str">
            <v>Building Inspection Services</v>
          </cell>
          <cell r="C920" t="str">
            <v>541350 - Building Inspection Services</v>
          </cell>
        </row>
        <row r="921">
          <cell r="A921">
            <v>541360</v>
          </cell>
          <cell r="B921" t="str">
            <v>Geophysical Surveying and Mapping Services</v>
          </cell>
          <cell r="C921" t="str">
            <v>541360 - Geophysical Surveying and Mapping Services</v>
          </cell>
        </row>
        <row r="922">
          <cell r="A922">
            <v>541370</v>
          </cell>
          <cell r="B922" t="str">
            <v>Surveying and Mapping (except Geophysical) Services</v>
          </cell>
          <cell r="C922" t="str">
            <v>541370 - Surveying and Mapping (except Geophysical) Services</v>
          </cell>
        </row>
        <row r="923">
          <cell r="A923">
            <v>541380</v>
          </cell>
          <cell r="B923" t="str">
            <v>Testing Laboratories</v>
          </cell>
          <cell r="C923" t="str">
            <v>541380 - Testing Laboratories</v>
          </cell>
        </row>
        <row r="924">
          <cell r="A924">
            <v>541410</v>
          </cell>
          <cell r="B924" t="str">
            <v>Interior Design Services</v>
          </cell>
          <cell r="C924" t="str">
            <v>541410 - Interior Design Services</v>
          </cell>
        </row>
        <row r="925">
          <cell r="A925">
            <v>541420</v>
          </cell>
          <cell r="B925" t="str">
            <v>Industrial Design Services</v>
          </cell>
          <cell r="C925" t="str">
            <v>541420 - Industrial Design Services</v>
          </cell>
        </row>
        <row r="926">
          <cell r="A926">
            <v>541430</v>
          </cell>
          <cell r="B926" t="str">
            <v>Graphic Design Services</v>
          </cell>
          <cell r="C926" t="str">
            <v>541430 - Graphic Design Services</v>
          </cell>
        </row>
        <row r="927">
          <cell r="A927">
            <v>541490</v>
          </cell>
          <cell r="B927" t="str">
            <v>Other Specialized Design Services</v>
          </cell>
          <cell r="C927" t="str">
            <v>541490 - Other Specialized Design Services</v>
          </cell>
        </row>
        <row r="928">
          <cell r="A928">
            <v>541511</v>
          </cell>
          <cell r="B928" t="str">
            <v>Custom Computer Programming Services</v>
          </cell>
          <cell r="C928" t="str">
            <v>541511 - Custom Computer Programming Services</v>
          </cell>
        </row>
        <row r="929">
          <cell r="A929">
            <v>541512</v>
          </cell>
          <cell r="B929" t="str">
            <v>Computer Systems Design Services</v>
          </cell>
          <cell r="C929" t="str">
            <v>541512 - Computer Systems Design Services</v>
          </cell>
        </row>
        <row r="930">
          <cell r="A930">
            <v>541513</v>
          </cell>
          <cell r="B930" t="str">
            <v>Computer Facilities Management Services</v>
          </cell>
          <cell r="C930" t="str">
            <v>541513 - Computer Facilities Management Services</v>
          </cell>
        </row>
        <row r="931">
          <cell r="A931">
            <v>541519</v>
          </cell>
          <cell r="B931" t="str">
            <v>Other Computer Related Services</v>
          </cell>
          <cell r="C931" t="str">
            <v>541519 - Other Computer Related Services</v>
          </cell>
        </row>
        <row r="932">
          <cell r="A932">
            <v>541611</v>
          </cell>
          <cell r="B932" t="str">
            <v>Administrative Management and General Management Consulting Services</v>
          </cell>
          <cell r="C932" t="str">
            <v>541611 - Administrative Management and General Management Consulting Services</v>
          </cell>
        </row>
        <row r="933">
          <cell r="A933">
            <v>541612</v>
          </cell>
          <cell r="B933" t="str">
            <v>Human Resources Consulting Services</v>
          </cell>
          <cell r="C933" t="str">
            <v>541612 - Human Resources Consulting Services</v>
          </cell>
        </row>
        <row r="934">
          <cell r="A934">
            <v>541613</v>
          </cell>
          <cell r="B934" t="str">
            <v>Marketing Consulting Services</v>
          </cell>
          <cell r="C934" t="str">
            <v>541613 - Marketing Consulting Services</v>
          </cell>
        </row>
        <row r="935">
          <cell r="A935">
            <v>541614</v>
          </cell>
          <cell r="B935" t="str">
            <v>Process, Physical Distribution, and Logistics Consulting Services</v>
          </cell>
          <cell r="C935" t="str">
            <v>541614 - Process, Physical Distribution, and Logistics Consulting Services</v>
          </cell>
        </row>
        <row r="936">
          <cell r="A936">
            <v>541618</v>
          </cell>
          <cell r="B936" t="str">
            <v>Other Management Consulting Services</v>
          </cell>
          <cell r="C936" t="str">
            <v>541618 - Other Management Consulting Services</v>
          </cell>
        </row>
        <row r="937">
          <cell r="A937">
            <v>541620</v>
          </cell>
          <cell r="B937" t="str">
            <v>Environmental Consulting Services</v>
          </cell>
          <cell r="C937" t="str">
            <v>541620 - Environmental Consulting Services</v>
          </cell>
        </row>
        <row r="938">
          <cell r="A938">
            <v>541690</v>
          </cell>
          <cell r="B938" t="str">
            <v>Other Scientific and Technical Consulting Services</v>
          </cell>
          <cell r="C938" t="str">
            <v>541690 - Other Scientific and Technical Consulting Services</v>
          </cell>
        </row>
        <row r="939">
          <cell r="A939">
            <v>541711</v>
          </cell>
          <cell r="B939" t="str">
            <v>Research and Development in Biotechnology</v>
          </cell>
          <cell r="C939" t="str">
            <v>541711 - Research and Development in Biotechnology</v>
          </cell>
        </row>
        <row r="940">
          <cell r="A940">
            <v>541712</v>
          </cell>
          <cell r="B940" t="str">
            <v>Reseach and Development in the Physical, Engineering, and Life Sciences (except Biotechnology)</v>
          </cell>
          <cell r="C940" t="str">
            <v>541712 - Reseach and Development in the Physical, Engineering, and Life Sciences (except Biotechnology)</v>
          </cell>
        </row>
        <row r="941">
          <cell r="A941">
            <v>541720</v>
          </cell>
          <cell r="B941" t="str">
            <v>Research and Development in the Social Sciences and Humanities</v>
          </cell>
          <cell r="C941" t="str">
            <v>541720 - Research and Development in the Social Sciences and Humanities</v>
          </cell>
        </row>
        <row r="942">
          <cell r="A942">
            <v>541810</v>
          </cell>
          <cell r="B942" t="str">
            <v>Advertising Agencies</v>
          </cell>
          <cell r="C942" t="str">
            <v>541810 - Advertising Agencies</v>
          </cell>
        </row>
        <row r="943">
          <cell r="A943">
            <v>541820</v>
          </cell>
          <cell r="B943" t="str">
            <v>Public Relations Agencies</v>
          </cell>
          <cell r="C943" t="str">
            <v>541820 - Public Relations Agencies</v>
          </cell>
        </row>
        <row r="944">
          <cell r="A944">
            <v>541830</v>
          </cell>
          <cell r="B944" t="str">
            <v>Media Buying Agencies</v>
          </cell>
          <cell r="C944" t="str">
            <v>541830 - Media Buying Agencies</v>
          </cell>
        </row>
        <row r="945">
          <cell r="A945">
            <v>541840</v>
          </cell>
          <cell r="B945" t="str">
            <v>Media Representatives</v>
          </cell>
          <cell r="C945" t="str">
            <v>541840 - Media Representatives</v>
          </cell>
        </row>
        <row r="946">
          <cell r="A946">
            <v>541850</v>
          </cell>
          <cell r="B946" t="str">
            <v>Display Advertising</v>
          </cell>
          <cell r="C946" t="str">
            <v>541850 - Display Advertising</v>
          </cell>
        </row>
        <row r="947">
          <cell r="A947">
            <v>541860</v>
          </cell>
          <cell r="B947" t="str">
            <v>Direct Mail Advertising</v>
          </cell>
          <cell r="C947" t="str">
            <v>541860 - Direct Mail Advertising</v>
          </cell>
        </row>
        <row r="948">
          <cell r="A948">
            <v>541870</v>
          </cell>
          <cell r="B948" t="str">
            <v>Advertising Material Distribution Services</v>
          </cell>
          <cell r="C948" t="str">
            <v>541870 - Advertising Material Distribution Services</v>
          </cell>
        </row>
        <row r="949">
          <cell r="A949">
            <v>541890</v>
          </cell>
          <cell r="B949" t="str">
            <v>Other Services Related to Advertising</v>
          </cell>
          <cell r="C949" t="str">
            <v>541890 - Other Services Related to Advertising</v>
          </cell>
        </row>
        <row r="950">
          <cell r="A950">
            <v>541910</v>
          </cell>
          <cell r="B950" t="str">
            <v>Marketing Research and Public Opinion Polling</v>
          </cell>
          <cell r="C950" t="str">
            <v>541910 - Marketing Research and Public Opinion Polling</v>
          </cell>
        </row>
        <row r="951">
          <cell r="A951">
            <v>541921</v>
          </cell>
          <cell r="B951" t="str">
            <v>Photography Studios, Portrait</v>
          </cell>
          <cell r="C951" t="str">
            <v>541921 - Photography Studios, Portrait</v>
          </cell>
        </row>
        <row r="952">
          <cell r="A952">
            <v>541922</v>
          </cell>
          <cell r="B952" t="str">
            <v>Commercial Photography</v>
          </cell>
          <cell r="C952" t="str">
            <v>541922 - Commercial Photography</v>
          </cell>
        </row>
        <row r="953">
          <cell r="A953">
            <v>541930</v>
          </cell>
          <cell r="B953" t="str">
            <v>Translation and Interpretation Services</v>
          </cell>
          <cell r="C953" t="str">
            <v>541930 - Translation and Interpretation Services</v>
          </cell>
        </row>
        <row r="954">
          <cell r="A954">
            <v>541940</v>
          </cell>
          <cell r="B954" t="str">
            <v>Veterinary Services</v>
          </cell>
          <cell r="C954" t="str">
            <v>541940 - Veterinary Services</v>
          </cell>
        </row>
        <row r="955">
          <cell r="A955">
            <v>541990</v>
          </cell>
          <cell r="B955" t="str">
            <v>All Other Professional, Scientific, and Technical Services</v>
          </cell>
          <cell r="C955" t="str">
            <v>541990 - All Other Professional, Scientific, and Technical Services</v>
          </cell>
        </row>
        <row r="956">
          <cell r="A956">
            <v>551111</v>
          </cell>
          <cell r="B956" t="str">
            <v>Offices of Bank Holding Companies</v>
          </cell>
          <cell r="C956" t="str">
            <v>551111 - Offices of Bank Holding Companies</v>
          </cell>
        </row>
        <row r="957">
          <cell r="A957">
            <v>551112</v>
          </cell>
          <cell r="B957" t="str">
            <v>Offices of Other Holding Companies</v>
          </cell>
          <cell r="C957" t="str">
            <v>551112 - Offices of Other Holding Companies</v>
          </cell>
        </row>
        <row r="958">
          <cell r="A958">
            <v>551114</v>
          </cell>
          <cell r="B958" t="str">
            <v>Corporate, Subsidiary, and Regional Managing Offices</v>
          </cell>
          <cell r="C958" t="str">
            <v>551114 - Corporate, Subsidiary, and Regional Managing Offices</v>
          </cell>
        </row>
        <row r="959">
          <cell r="A959">
            <v>561110</v>
          </cell>
          <cell r="B959" t="str">
            <v>Office Administrative Services</v>
          </cell>
          <cell r="C959" t="str">
            <v>561110 - Office Administrative Services</v>
          </cell>
        </row>
        <row r="960">
          <cell r="A960">
            <v>561210</v>
          </cell>
          <cell r="B960" t="str">
            <v>Facilities Support Services</v>
          </cell>
          <cell r="C960" t="str">
            <v>561210 - Facilities Support Services</v>
          </cell>
        </row>
        <row r="961">
          <cell r="A961">
            <v>561311</v>
          </cell>
          <cell r="B961" t="str">
            <v>Employment Placement Agencies</v>
          </cell>
          <cell r="C961" t="str">
            <v>561311 - Employment Placement Agencies</v>
          </cell>
        </row>
        <row r="962">
          <cell r="A962">
            <v>561312</v>
          </cell>
          <cell r="B962" t="str">
            <v>Executive Search Services</v>
          </cell>
          <cell r="C962" t="str">
            <v>561312 - Executive Search Services</v>
          </cell>
        </row>
        <row r="963">
          <cell r="A963">
            <v>561320</v>
          </cell>
          <cell r="B963" t="str">
            <v>Temporary Help Services</v>
          </cell>
          <cell r="C963" t="str">
            <v>561320 - Temporary Help Services</v>
          </cell>
        </row>
        <row r="964">
          <cell r="A964">
            <v>561330</v>
          </cell>
          <cell r="B964" t="str">
            <v>Professional Employer Organizations</v>
          </cell>
          <cell r="C964" t="str">
            <v>561330 - Professional Employer Organizations</v>
          </cell>
        </row>
        <row r="965">
          <cell r="A965">
            <v>561410</v>
          </cell>
          <cell r="B965" t="str">
            <v>Document Preparation Services</v>
          </cell>
          <cell r="C965" t="str">
            <v>561410 - Document Preparation Services</v>
          </cell>
        </row>
        <row r="966">
          <cell r="A966">
            <v>561421</v>
          </cell>
          <cell r="B966" t="str">
            <v>Telephone Answering Services</v>
          </cell>
          <cell r="C966" t="str">
            <v>561421 - Telephone Answering Services</v>
          </cell>
        </row>
        <row r="967">
          <cell r="A967">
            <v>561422</v>
          </cell>
          <cell r="B967" t="str">
            <v>Telemarketing Bureaus and Other Contact Centers</v>
          </cell>
          <cell r="C967" t="str">
            <v>561422 - Telemarketing Bureaus and Other Contact Centers</v>
          </cell>
        </row>
        <row r="968">
          <cell r="A968">
            <v>561431</v>
          </cell>
          <cell r="B968" t="str">
            <v>Private Mail Centers</v>
          </cell>
          <cell r="C968" t="str">
            <v>561431 - Private Mail Centers</v>
          </cell>
        </row>
        <row r="969">
          <cell r="A969">
            <v>561439</v>
          </cell>
          <cell r="B969" t="str">
            <v>Other Business Service Centers (including Copy Shops)</v>
          </cell>
          <cell r="C969" t="str">
            <v>561439 - Other Business Service Centers (including Copy Shops)</v>
          </cell>
        </row>
        <row r="970">
          <cell r="A970">
            <v>561440</v>
          </cell>
          <cell r="B970" t="str">
            <v>Collection Agencies</v>
          </cell>
          <cell r="C970" t="str">
            <v>561440 - Collection Agencies</v>
          </cell>
        </row>
        <row r="971">
          <cell r="A971">
            <v>561450</v>
          </cell>
          <cell r="B971" t="str">
            <v>Credit Bureaus</v>
          </cell>
          <cell r="C971" t="str">
            <v>561450 - Credit Bureaus</v>
          </cell>
        </row>
        <row r="972">
          <cell r="A972">
            <v>561491</v>
          </cell>
          <cell r="B972" t="str">
            <v>Repossession Services</v>
          </cell>
          <cell r="C972" t="str">
            <v>561491 - Repossession Services</v>
          </cell>
        </row>
        <row r="973">
          <cell r="A973">
            <v>561492</v>
          </cell>
          <cell r="B973" t="str">
            <v>Court Reporting and Stenotype Services</v>
          </cell>
          <cell r="C973" t="str">
            <v>561492 - Court Reporting and Stenotype Services</v>
          </cell>
        </row>
        <row r="974">
          <cell r="A974">
            <v>561499</v>
          </cell>
          <cell r="B974" t="str">
            <v>All Other Business Support Services</v>
          </cell>
          <cell r="C974" t="str">
            <v>561499 - All Other Business Support Services</v>
          </cell>
        </row>
        <row r="975">
          <cell r="A975">
            <v>561510</v>
          </cell>
          <cell r="B975" t="str">
            <v>Travel Agencies</v>
          </cell>
          <cell r="C975" t="str">
            <v>561510 - Travel Agencies</v>
          </cell>
        </row>
        <row r="976">
          <cell r="A976">
            <v>561520</v>
          </cell>
          <cell r="B976" t="str">
            <v>Tour Operators</v>
          </cell>
          <cell r="C976" t="str">
            <v>561520 - Tour Operators</v>
          </cell>
        </row>
        <row r="977">
          <cell r="A977">
            <v>561591</v>
          </cell>
          <cell r="B977" t="str">
            <v>Convention and Visitors Bureaus</v>
          </cell>
          <cell r="C977" t="str">
            <v>561591 - Convention and Visitors Bureaus</v>
          </cell>
        </row>
        <row r="978">
          <cell r="A978">
            <v>561599</v>
          </cell>
          <cell r="B978" t="str">
            <v>All Other Travel Arrangement and Reservation Services</v>
          </cell>
          <cell r="C978" t="str">
            <v>561599 - All Other Travel Arrangement and Reservation Services</v>
          </cell>
        </row>
        <row r="979">
          <cell r="A979">
            <v>561611</v>
          </cell>
          <cell r="B979" t="str">
            <v>Investigation Services</v>
          </cell>
          <cell r="C979" t="str">
            <v>561611 - Investigation Services</v>
          </cell>
        </row>
        <row r="980">
          <cell r="A980">
            <v>561612</v>
          </cell>
          <cell r="B980" t="str">
            <v>Security Guards and Patrol Services</v>
          </cell>
          <cell r="C980" t="str">
            <v>561612 - Security Guards and Patrol Services</v>
          </cell>
        </row>
        <row r="981">
          <cell r="A981">
            <v>561613</v>
          </cell>
          <cell r="B981" t="str">
            <v>Armored Car Services</v>
          </cell>
          <cell r="C981" t="str">
            <v>561613 - Armored Car Services</v>
          </cell>
        </row>
        <row r="982">
          <cell r="A982">
            <v>561621</v>
          </cell>
          <cell r="B982" t="str">
            <v>Security Systems Services (except Locksmiths)</v>
          </cell>
          <cell r="C982" t="str">
            <v>561621 - Security Systems Services (except Locksmiths)</v>
          </cell>
        </row>
        <row r="983">
          <cell r="A983">
            <v>561622</v>
          </cell>
          <cell r="B983" t="str">
            <v>Locksmiths</v>
          </cell>
          <cell r="C983" t="str">
            <v>561622 - Locksmiths</v>
          </cell>
        </row>
        <row r="984">
          <cell r="A984">
            <v>561710</v>
          </cell>
          <cell r="B984" t="str">
            <v>Exterminating and Pest Control Services</v>
          </cell>
          <cell r="C984" t="str">
            <v>561710 - Exterminating and Pest Control Services</v>
          </cell>
        </row>
        <row r="985">
          <cell r="A985">
            <v>561720</v>
          </cell>
          <cell r="B985" t="str">
            <v>Janitorial Services</v>
          </cell>
          <cell r="C985" t="str">
            <v>561720 - Janitorial Services</v>
          </cell>
        </row>
        <row r="986">
          <cell r="A986">
            <v>561730</v>
          </cell>
          <cell r="B986" t="str">
            <v>Landscaping Services</v>
          </cell>
          <cell r="C986" t="str">
            <v>561730 - Landscaping Services</v>
          </cell>
        </row>
        <row r="987">
          <cell r="A987">
            <v>561740</v>
          </cell>
          <cell r="B987" t="str">
            <v>Carpet and Upholstery Cleaning Services</v>
          </cell>
          <cell r="C987" t="str">
            <v>561740 - Carpet and Upholstery Cleaning Services</v>
          </cell>
        </row>
        <row r="988">
          <cell r="A988">
            <v>561790</v>
          </cell>
          <cell r="B988" t="str">
            <v>Other Services to Buildings and Dwellings</v>
          </cell>
          <cell r="C988" t="str">
            <v>561790 - Other Services to Buildings and Dwellings</v>
          </cell>
        </row>
        <row r="989">
          <cell r="A989">
            <v>561910</v>
          </cell>
          <cell r="B989" t="str">
            <v>Packaging and Labeling Services</v>
          </cell>
          <cell r="C989" t="str">
            <v>561910 - Packaging and Labeling Services</v>
          </cell>
        </row>
        <row r="990">
          <cell r="A990">
            <v>561920</v>
          </cell>
          <cell r="B990" t="str">
            <v>Convention and Trade Show Organizers</v>
          </cell>
          <cell r="C990" t="str">
            <v>561920 - Convention and Trade Show Organizers</v>
          </cell>
        </row>
        <row r="991">
          <cell r="A991">
            <v>561990</v>
          </cell>
          <cell r="B991" t="str">
            <v>All Other Support Services</v>
          </cell>
          <cell r="C991" t="str">
            <v>561990 - All Other Support Services</v>
          </cell>
        </row>
        <row r="992">
          <cell r="A992">
            <v>562111</v>
          </cell>
          <cell r="B992" t="str">
            <v>Solid Waste Collection</v>
          </cell>
          <cell r="C992" t="str">
            <v>562111 - Solid Waste Collection</v>
          </cell>
        </row>
        <row r="993">
          <cell r="A993">
            <v>562112</v>
          </cell>
          <cell r="B993" t="str">
            <v>Hazardous Waste Collection</v>
          </cell>
          <cell r="C993" t="str">
            <v>562112 - Hazardous Waste Collection</v>
          </cell>
        </row>
        <row r="994">
          <cell r="A994">
            <v>562119</v>
          </cell>
          <cell r="B994" t="str">
            <v>Other Waste Collection</v>
          </cell>
          <cell r="C994" t="str">
            <v>562119 - Other Waste Collection</v>
          </cell>
        </row>
        <row r="995">
          <cell r="A995">
            <v>562211</v>
          </cell>
          <cell r="B995" t="str">
            <v>Hazardous Waste Treatment and Disposal</v>
          </cell>
          <cell r="C995" t="str">
            <v>562211 - Hazardous Waste Treatment and Disposal</v>
          </cell>
        </row>
        <row r="996">
          <cell r="A996">
            <v>562212</v>
          </cell>
          <cell r="B996" t="str">
            <v>Solid Waste Landfill</v>
          </cell>
          <cell r="C996" t="str">
            <v>562212 - Solid Waste Landfill</v>
          </cell>
        </row>
        <row r="997">
          <cell r="A997">
            <v>562213</v>
          </cell>
          <cell r="B997" t="str">
            <v>Solid Waste Combustors and Incinerators</v>
          </cell>
          <cell r="C997" t="str">
            <v>562213 - Solid Waste Combustors and Incinerators</v>
          </cell>
        </row>
        <row r="998">
          <cell r="A998">
            <v>562219</v>
          </cell>
          <cell r="B998" t="str">
            <v>Other Nonhazardous Waste Treatment and Disposal</v>
          </cell>
          <cell r="C998" t="str">
            <v>562219 - Other Nonhazardous Waste Treatment and Disposal</v>
          </cell>
        </row>
        <row r="999">
          <cell r="A999">
            <v>562910</v>
          </cell>
          <cell r="B999" t="str">
            <v>Remediation Services</v>
          </cell>
          <cell r="C999" t="str">
            <v>562910 - Remediation Services</v>
          </cell>
        </row>
        <row r="1000">
          <cell r="A1000">
            <v>562920</v>
          </cell>
          <cell r="B1000" t="str">
            <v>Materials Recovery Facilities</v>
          </cell>
          <cell r="C1000" t="str">
            <v>562920 - Materials Recovery Facilities</v>
          </cell>
        </row>
        <row r="1001">
          <cell r="A1001">
            <v>562991</v>
          </cell>
          <cell r="B1001" t="str">
            <v>Septic Tank and Related Services</v>
          </cell>
          <cell r="C1001" t="str">
            <v>562991 - Septic Tank and Related Services</v>
          </cell>
        </row>
        <row r="1002">
          <cell r="A1002">
            <v>562998</v>
          </cell>
          <cell r="B1002" t="str">
            <v>All Other Miscellaneous Waste Management Services</v>
          </cell>
          <cell r="C1002" t="str">
            <v>562998 - All Other Miscellaneous Waste Management Services</v>
          </cell>
        </row>
        <row r="1003">
          <cell r="A1003">
            <v>611110</v>
          </cell>
          <cell r="B1003" t="str">
            <v>Elementary and Secondary Schools</v>
          </cell>
          <cell r="C1003" t="str">
            <v>611110 - Elementary and Secondary Schools</v>
          </cell>
        </row>
        <row r="1004">
          <cell r="A1004">
            <v>611210</v>
          </cell>
          <cell r="B1004" t="str">
            <v>Junior Colleges</v>
          </cell>
          <cell r="C1004" t="str">
            <v>611210 - Junior Colleges</v>
          </cell>
        </row>
        <row r="1005">
          <cell r="A1005">
            <v>611310</v>
          </cell>
          <cell r="B1005" t="str">
            <v>Colleges, Universities, and Professional Schools</v>
          </cell>
          <cell r="C1005" t="str">
            <v>611310 - Colleges, Universities, and Professional Schools</v>
          </cell>
        </row>
        <row r="1006">
          <cell r="A1006">
            <v>611410</v>
          </cell>
          <cell r="B1006" t="str">
            <v>Business and Secretarial Schools</v>
          </cell>
          <cell r="C1006" t="str">
            <v>611410 - Business and Secretarial Schools</v>
          </cell>
        </row>
        <row r="1007">
          <cell r="A1007">
            <v>611420</v>
          </cell>
          <cell r="B1007" t="str">
            <v>Computer Training</v>
          </cell>
          <cell r="C1007" t="str">
            <v>611420 - Computer Training</v>
          </cell>
        </row>
        <row r="1008">
          <cell r="A1008">
            <v>611430</v>
          </cell>
          <cell r="B1008" t="str">
            <v>Professional and Management Development Training</v>
          </cell>
          <cell r="C1008" t="str">
            <v>611430 - Professional and Management Development Training</v>
          </cell>
        </row>
        <row r="1009">
          <cell r="A1009">
            <v>611511</v>
          </cell>
          <cell r="B1009" t="str">
            <v>Cosmetology and Barber Schools</v>
          </cell>
          <cell r="C1009" t="str">
            <v>611511 - Cosmetology and Barber Schools</v>
          </cell>
        </row>
        <row r="1010">
          <cell r="A1010">
            <v>611512</v>
          </cell>
          <cell r="B1010" t="str">
            <v>Flight Training</v>
          </cell>
          <cell r="C1010" t="str">
            <v>611512 - Flight Training</v>
          </cell>
        </row>
        <row r="1011">
          <cell r="A1011">
            <v>611513</v>
          </cell>
          <cell r="B1011" t="str">
            <v>Apprenticeship Training</v>
          </cell>
          <cell r="C1011" t="str">
            <v>611513 - Apprenticeship Training</v>
          </cell>
        </row>
        <row r="1012">
          <cell r="A1012">
            <v>611519</v>
          </cell>
          <cell r="B1012" t="str">
            <v>Other Technical and Trade Schools</v>
          </cell>
          <cell r="C1012" t="str">
            <v>611519 - Other Technical and Trade Schools</v>
          </cell>
        </row>
        <row r="1013">
          <cell r="A1013">
            <v>611610</v>
          </cell>
          <cell r="B1013" t="str">
            <v>Fine Arts Schools</v>
          </cell>
          <cell r="C1013" t="str">
            <v>611610 - Fine Arts Schools</v>
          </cell>
        </row>
        <row r="1014">
          <cell r="A1014">
            <v>611620</v>
          </cell>
          <cell r="B1014" t="str">
            <v>Sports and Recreation Instruction</v>
          </cell>
          <cell r="C1014" t="str">
            <v>611620 - Sports and Recreation Instruction</v>
          </cell>
        </row>
        <row r="1015">
          <cell r="A1015">
            <v>611630</v>
          </cell>
          <cell r="B1015" t="str">
            <v>Language Schools</v>
          </cell>
          <cell r="C1015" t="str">
            <v>611630 - Language Schools</v>
          </cell>
        </row>
        <row r="1016">
          <cell r="A1016">
            <v>611691</v>
          </cell>
          <cell r="B1016" t="str">
            <v>Exam Preparation and Tutoring</v>
          </cell>
          <cell r="C1016" t="str">
            <v>611691 - Exam Preparation and Tutoring</v>
          </cell>
        </row>
        <row r="1017">
          <cell r="A1017">
            <v>611692</v>
          </cell>
          <cell r="B1017" t="str">
            <v>Automobile Driving Schools</v>
          </cell>
          <cell r="C1017" t="str">
            <v>611692 - Automobile Driving Schools</v>
          </cell>
        </row>
        <row r="1018">
          <cell r="A1018">
            <v>611699</v>
          </cell>
          <cell r="B1018" t="str">
            <v>All Other Miscellaneous Schools and Instruction</v>
          </cell>
          <cell r="C1018" t="str">
            <v>611699 - All Other Miscellaneous Schools and Instruction</v>
          </cell>
        </row>
        <row r="1019">
          <cell r="A1019">
            <v>611710</v>
          </cell>
          <cell r="B1019" t="str">
            <v>Educational Support Services</v>
          </cell>
          <cell r="C1019" t="str">
            <v>611710 - Educational Support Services</v>
          </cell>
        </row>
        <row r="1020">
          <cell r="A1020">
            <v>621111</v>
          </cell>
          <cell r="B1020" t="str">
            <v>Offices of Physicians (except Mental Health Specialists)</v>
          </cell>
          <cell r="C1020" t="str">
            <v>621111 - Offices of Physicians (except Mental Health Specialists)</v>
          </cell>
        </row>
        <row r="1021">
          <cell r="A1021">
            <v>621112</v>
          </cell>
          <cell r="B1021" t="str">
            <v>Offices of Physicians, Mental Health Specialists</v>
          </cell>
          <cell r="C1021" t="str">
            <v>621112 - Offices of Physicians, Mental Health Specialists</v>
          </cell>
        </row>
        <row r="1022">
          <cell r="A1022">
            <v>621210</v>
          </cell>
          <cell r="B1022" t="str">
            <v>Offices of Dentists</v>
          </cell>
          <cell r="C1022" t="str">
            <v>621210 - Offices of Dentists</v>
          </cell>
        </row>
        <row r="1023">
          <cell r="A1023">
            <v>621310</v>
          </cell>
          <cell r="B1023" t="str">
            <v>Offices of Chiropractors</v>
          </cell>
          <cell r="C1023" t="str">
            <v>621310 - Offices of Chiropractors</v>
          </cell>
        </row>
        <row r="1024">
          <cell r="A1024">
            <v>621320</v>
          </cell>
          <cell r="B1024" t="str">
            <v>Offices of Optometrists</v>
          </cell>
          <cell r="C1024" t="str">
            <v>621320 - Offices of Optometrists</v>
          </cell>
        </row>
        <row r="1025">
          <cell r="A1025">
            <v>621330</v>
          </cell>
          <cell r="B1025" t="str">
            <v>Offices of Mental Health Practitioners (except Physicians)</v>
          </cell>
          <cell r="C1025" t="str">
            <v>621330 - Offices of Mental Health Practitioners (except Physicians)</v>
          </cell>
        </row>
        <row r="1026">
          <cell r="A1026">
            <v>621340</v>
          </cell>
          <cell r="B1026" t="str">
            <v>Offices of Physical, Occupational and Speech Therapists, and Audiologists</v>
          </cell>
          <cell r="C1026" t="str">
            <v>621340 - Offices of Physical, Occupational and Speech Therapists, and Audiologists</v>
          </cell>
        </row>
        <row r="1027">
          <cell r="A1027">
            <v>621391</v>
          </cell>
          <cell r="B1027" t="str">
            <v>Offices of Podiatrists</v>
          </cell>
          <cell r="C1027" t="str">
            <v>621391 - Offices of Podiatrists</v>
          </cell>
        </row>
        <row r="1028">
          <cell r="A1028">
            <v>621399</v>
          </cell>
          <cell r="B1028" t="str">
            <v>Offices of All Other Miscellaneous Health Practitioners</v>
          </cell>
          <cell r="C1028" t="str">
            <v>621399 - Offices of All Other Miscellaneous Health Practitioners</v>
          </cell>
        </row>
        <row r="1029">
          <cell r="A1029">
            <v>621410</v>
          </cell>
          <cell r="B1029" t="str">
            <v>Family Planning Centers</v>
          </cell>
          <cell r="C1029" t="str">
            <v>621410 - Family Planning Centers</v>
          </cell>
        </row>
        <row r="1030">
          <cell r="A1030">
            <v>621420</v>
          </cell>
          <cell r="B1030" t="str">
            <v>Outpatient Mental Health and Substance Abuse Centers</v>
          </cell>
          <cell r="C1030" t="str">
            <v>621420 - Outpatient Mental Health and Substance Abuse Centers</v>
          </cell>
        </row>
        <row r="1031">
          <cell r="A1031">
            <v>621491</v>
          </cell>
          <cell r="B1031" t="str">
            <v>HMO Medical Centers</v>
          </cell>
          <cell r="C1031" t="str">
            <v>621491 - HMO Medical Centers</v>
          </cell>
        </row>
        <row r="1032">
          <cell r="A1032">
            <v>621492</v>
          </cell>
          <cell r="B1032" t="str">
            <v>Kidney Dialysis Centers</v>
          </cell>
          <cell r="C1032" t="str">
            <v>621492 - Kidney Dialysis Centers</v>
          </cell>
        </row>
        <row r="1033">
          <cell r="A1033">
            <v>621493</v>
          </cell>
          <cell r="B1033" t="str">
            <v>Freestanding Ambulatory Surgical and Emergency Centers</v>
          </cell>
          <cell r="C1033" t="str">
            <v>621493 - Freestanding Ambulatory Surgical and Emergency Centers</v>
          </cell>
        </row>
        <row r="1034">
          <cell r="A1034">
            <v>621498</v>
          </cell>
          <cell r="B1034" t="str">
            <v>All Other Outpatient Care Centers</v>
          </cell>
          <cell r="C1034" t="str">
            <v>621498 - All Other Outpatient Care Centers</v>
          </cell>
        </row>
        <row r="1035">
          <cell r="A1035">
            <v>621511</v>
          </cell>
          <cell r="B1035" t="str">
            <v>Medical Laboratories</v>
          </cell>
          <cell r="C1035" t="str">
            <v>621511 - Medical Laboratories</v>
          </cell>
        </row>
        <row r="1036">
          <cell r="A1036">
            <v>621512</v>
          </cell>
          <cell r="B1036" t="str">
            <v>Diagnostic Imaging Centers</v>
          </cell>
          <cell r="C1036" t="str">
            <v>621512 - Diagnostic Imaging Centers</v>
          </cell>
        </row>
        <row r="1037">
          <cell r="A1037">
            <v>621610</v>
          </cell>
          <cell r="B1037" t="str">
            <v>Home Health Care Services</v>
          </cell>
          <cell r="C1037" t="str">
            <v>621610 - Home Health Care Services</v>
          </cell>
        </row>
        <row r="1038">
          <cell r="A1038">
            <v>621910</v>
          </cell>
          <cell r="B1038" t="str">
            <v>Ambulance Services</v>
          </cell>
          <cell r="C1038" t="str">
            <v>621910 - Ambulance Services</v>
          </cell>
        </row>
        <row r="1039">
          <cell r="A1039">
            <v>621991</v>
          </cell>
          <cell r="B1039" t="str">
            <v>Blood and Organ Banks</v>
          </cell>
          <cell r="C1039" t="str">
            <v>621991 - Blood and Organ Banks</v>
          </cell>
        </row>
        <row r="1040">
          <cell r="A1040">
            <v>621999</v>
          </cell>
          <cell r="B1040" t="str">
            <v>All Other Miscellaneous Ambulatory Health Care Services</v>
          </cell>
          <cell r="C1040" t="str">
            <v>621999 - All Other Miscellaneous Ambulatory Health Care Services</v>
          </cell>
        </row>
        <row r="1041">
          <cell r="A1041">
            <v>622110</v>
          </cell>
          <cell r="B1041" t="str">
            <v>General Medical and Surgical Hospitals</v>
          </cell>
          <cell r="C1041" t="str">
            <v>622110 - General Medical and Surgical Hospitals</v>
          </cell>
        </row>
        <row r="1042">
          <cell r="A1042">
            <v>622210</v>
          </cell>
          <cell r="B1042" t="str">
            <v>Psychiatric and Substance Abuse Hospitals</v>
          </cell>
          <cell r="C1042" t="str">
            <v>622210 - Psychiatric and Substance Abuse Hospitals</v>
          </cell>
        </row>
        <row r="1043">
          <cell r="A1043">
            <v>622310</v>
          </cell>
          <cell r="B1043" t="str">
            <v>Specialty (except Psychiatric and Substance Abuse) Hospitals</v>
          </cell>
          <cell r="C1043" t="str">
            <v>622310 - Specialty (except Psychiatric and Substance Abuse) Hospitals</v>
          </cell>
        </row>
        <row r="1044">
          <cell r="A1044">
            <v>623110</v>
          </cell>
          <cell r="B1044" t="str">
            <v>Nursing Care Facilities</v>
          </cell>
          <cell r="C1044" t="str">
            <v>623110 - Nursing Care Facilities</v>
          </cell>
        </row>
        <row r="1045">
          <cell r="A1045">
            <v>623210</v>
          </cell>
          <cell r="B1045" t="str">
            <v>Residential Mental Retardation Facilities</v>
          </cell>
          <cell r="C1045" t="str">
            <v>623210 - Residential Mental Retardation Facilities</v>
          </cell>
        </row>
        <row r="1046">
          <cell r="A1046">
            <v>623220</v>
          </cell>
          <cell r="B1046" t="str">
            <v>Residential Mental Health and Substance Abuse Facilities</v>
          </cell>
          <cell r="C1046" t="str">
            <v>623220 - Residential Mental Health and Substance Abuse Facilities</v>
          </cell>
        </row>
        <row r="1047">
          <cell r="A1047">
            <v>623311</v>
          </cell>
          <cell r="B1047" t="str">
            <v>Continuing Care Retirement Communities</v>
          </cell>
          <cell r="C1047" t="str">
            <v>623311 - Continuing Care Retirement Communities</v>
          </cell>
        </row>
        <row r="1048">
          <cell r="A1048">
            <v>623312</v>
          </cell>
          <cell r="B1048" t="str">
            <v>Homes for the Elderly</v>
          </cell>
          <cell r="C1048" t="str">
            <v>623312 - Homes for the Elderly</v>
          </cell>
        </row>
        <row r="1049">
          <cell r="A1049">
            <v>623990</v>
          </cell>
          <cell r="B1049" t="str">
            <v>Other Residential Care Facilities</v>
          </cell>
          <cell r="C1049" t="str">
            <v>623990 - Other Residential Care Facilities</v>
          </cell>
        </row>
        <row r="1050">
          <cell r="A1050">
            <v>624110</v>
          </cell>
          <cell r="B1050" t="str">
            <v>Child and Youth Services</v>
          </cell>
          <cell r="C1050" t="str">
            <v>624110 - Child and Youth Services</v>
          </cell>
        </row>
        <row r="1051">
          <cell r="A1051">
            <v>624120</v>
          </cell>
          <cell r="B1051" t="str">
            <v>Services for the Elderly and Persons with Disabilities</v>
          </cell>
          <cell r="C1051" t="str">
            <v>624120 - Services for the Elderly and Persons with Disabilities</v>
          </cell>
        </row>
        <row r="1052">
          <cell r="A1052">
            <v>624190</v>
          </cell>
          <cell r="B1052" t="str">
            <v>Other Individual and Family Services</v>
          </cell>
          <cell r="C1052" t="str">
            <v>624190 - Other Individual and Family Services</v>
          </cell>
        </row>
        <row r="1053">
          <cell r="A1053">
            <v>624210</v>
          </cell>
          <cell r="B1053" t="str">
            <v>Community Food Services</v>
          </cell>
          <cell r="C1053" t="str">
            <v>624210 - Community Food Services</v>
          </cell>
        </row>
        <row r="1054">
          <cell r="A1054">
            <v>624221</v>
          </cell>
          <cell r="B1054" t="str">
            <v>Temporary Shelters</v>
          </cell>
          <cell r="C1054" t="str">
            <v>624221 - Temporary Shelters</v>
          </cell>
        </row>
        <row r="1055">
          <cell r="A1055">
            <v>624229</v>
          </cell>
          <cell r="B1055" t="str">
            <v>Other Community Housing Services</v>
          </cell>
          <cell r="C1055" t="str">
            <v>624229 - Other Community Housing Services</v>
          </cell>
        </row>
        <row r="1056">
          <cell r="A1056">
            <v>624230</v>
          </cell>
          <cell r="B1056" t="str">
            <v>Emergency and Other Relief Services</v>
          </cell>
          <cell r="C1056" t="str">
            <v>624230 - Emergency and Other Relief Services</v>
          </cell>
        </row>
        <row r="1057">
          <cell r="A1057">
            <v>624310</v>
          </cell>
          <cell r="B1057" t="str">
            <v>Vocational Rehabilitation Services</v>
          </cell>
          <cell r="C1057" t="str">
            <v>624310 - Vocational Rehabilitation Services</v>
          </cell>
        </row>
        <row r="1058">
          <cell r="A1058">
            <v>624410</v>
          </cell>
          <cell r="B1058" t="str">
            <v>Child Day Care Services</v>
          </cell>
          <cell r="C1058" t="str">
            <v>624410 - Child Day Care Services</v>
          </cell>
        </row>
        <row r="1059">
          <cell r="A1059">
            <v>711110</v>
          </cell>
          <cell r="B1059" t="str">
            <v>Theater Companies and Dinner Theaters</v>
          </cell>
          <cell r="C1059" t="str">
            <v>711110 - Theater Companies and Dinner Theaters</v>
          </cell>
        </row>
        <row r="1060">
          <cell r="A1060">
            <v>711120</v>
          </cell>
          <cell r="B1060" t="str">
            <v>Dance Companies</v>
          </cell>
          <cell r="C1060" t="str">
            <v>711120 - Dance Companies</v>
          </cell>
        </row>
        <row r="1061">
          <cell r="A1061">
            <v>711130</v>
          </cell>
          <cell r="B1061" t="str">
            <v>Musical Groups and Artists</v>
          </cell>
          <cell r="C1061" t="str">
            <v>711130 - Musical Groups and Artists</v>
          </cell>
        </row>
        <row r="1062">
          <cell r="A1062">
            <v>711190</v>
          </cell>
          <cell r="B1062" t="str">
            <v>Other Performing Arts Companies</v>
          </cell>
          <cell r="C1062" t="str">
            <v>711190 - Other Performing Arts Companies</v>
          </cell>
        </row>
        <row r="1063">
          <cell r="A1063">
            <v>711211</v>
          </cell>
          <cell r="B1063" t="str">
            <v>Sports Teams and Clubs</v>
          </cell>
          <cell r="C1063" t="str">
            <v>711211 - Sports Teams and Clubs</v>
          </cell>
        </row>
        <row r="1064">
          <cell r="A1064">
            <v>711212</v>
          </cell>
          <cell r="B1064" t="str">
            <v>Racetracks</v>
          </cell>
          <cell r="C1064" t="str">
            <v>711212 - Racetracks</v>
          </cell>
        </row>
        <row r="1065">
          <cell r="A1065">
            <v>711219</v>
          </cell>
          <cell r="B1065" t="str">
            <v>Other Spectator Sports</v>
          </cell>
          <cell r="C1065" t="str">
            <v>711219 - Other Spectator Sports</v>
          </cell>
        </row>
        <row r="1066">
          <cell r="A1066">
            <v>711310</v>
          </cell>
          <cell r="B1066" t="str">
            <v>Promoters of Performing Arts, Sports, and Similar Events with Facilities</v>
          </cell>
          <cell r="C1066" t="str">
            <v>711310 - Promoters of Performing Arts, Sports, and Similar Events with Facilities</v>
          </cell>
        </row>
        <row r="1067">
          <cell r="A1067">
            <v>711320</v>
          </cell>
          <cell r="B1067" t="str">
            <v>Promoters of Performing Arts, Sports, and Similar Events without Facilities</v>
          </cell>
          <cell r="C1067" t="str">
            <v>711320 - Promoters of Performing Arts, Sports, and Similar Events without Facilities</v>
          </cell>
        </row>
        <row r="1068">
          <cell r="A1068">
            <v>711410</v>
          </cell>
          <cell r="B1068" t="str">
            <v>Agents and Managers for Artists, Athletes, Entertainers, and Other Public Figures</v>
          </cell>
          <cell r="C1068" t="str">
            <v>711410 - Agents and Managers for Artists, Athletes, Entertainers, and Other Public Figures</v>
          </cell>
        </row>
        <row r="1069">
          <cell r="A1069">
            <v>711510</v>
          </cell>
          <cell r="B1069" t="str">
            <v> Independent Artists, Writers, and Performers</v>
          </cell>
          <cell r="C1069" t="str">
            <v>711510 -  Independent Artists, Writers, and Performers</v>
          </cell>
        </row>
        <row r="1070">
          <cell r="A1070">
            <v>712110</v>
          </cell>
          <cell r="B1070" t="str">
            <v>Museums</v>
          </cell>
          <cell r="C1070" t="str">
            <v>712110 - Museums</v>
          </cell>
        </row>
        <row r="1071">
          <cell r="A1071">
            <v>712120</v>
          </cell>
          <cell r="B1071" t="str">
            <v>Historical Sites</v>
          </cell>
          <cell r="C1071" t="str">
            <v>712120 - Historical Sites</v>
          </cell>
        </row>
        <row r="1072">
          <cell r="A1072">
            <v>712130</v>
          </cell>
          <cell r="B1072" t="str">
            <v>Zoos and Botanical Gardens</v>
          </cell>
          <cell r="C1072" t="str">
            <v>712130 - Zoos and Botanical Gardens</v>
          </cell>
        </row>
        <row r="1073">
          <cell r="A1073">
            <v>712190</v>
          </cell>
          <cell r="B1073" t="str">
            <v>Nature Parks and Other Similar Institutions</v>
          </cell>
          <cell r="C1073" t="str">
            <v>712190 - Nature Parks and Other Similar Institutions</v>
          </cell>
        </row>
        <row r="1074">
          <cell r="A1074">
            <v>713110</v>
          </cell>
          <cell r="B1074" t="str">
            <v>Amusement and Theme Parks</v>
          </cell>
          <cell r="C1074" t="str">
            <v>713110 - Amusement and Theme Parks</v>
          </cell>
        </row>
        <row r="1075">
          <cell r="A1075">
            <v>713120</v>
          </cell>
          <cell r="B1075" t="str">
            <v>Amusement Arcades</v>
          </cell>
          <cell r="C1075" t="str">
            <v>713120 - Amusement Arcades</v>
          </cell>
        </row>
        <row r="1076">
          <cell r="A1076">
            <v>713210</v>
          </cell>
          <cell r="B1076" t="str">
            <v>Casinos (except Casino Hotels)</v>
          </cell>
          <cell r="C1076" t="str">
            <v>713210 - Casinos (except Casino Hotels)</v>
          </cell>
        </row>
        <row r="1077">
          <cell r="A1077">
            <v>713290</v>
          </cell>
          <cell r="B1077" t="str">
            <v>Other Gambling Industries</v>
          </cell>
          <cell r="C1077" t="str">
            <v>713290 - Other Gambling Industries</v>
          </cell>
        </row>
        <row r="1078">
          <cell r="A1078">
            <v>713910</v>
          </cell>
          <cell r="B1078" t="str">
            <v>Golf Courses and Country Clubs</v>
          </cell>
          <cell r="C1078" t="str">
            <v>713910 - Golf Courses and Country Clubs</v>
          </cell>
        </row>
        <row r="1079">
          <cell r="A1079">
            <v>713920</v>
          </cell>
          <cell r="B1079" t="str">
            <v>Skiing Facilities</v>
          </cell>
          <cell r="C1079" t="str">
            <v>713920 - Skiing Facilities</v>
          </cell>
        </row>
        <row r="1080">
          <cell r="A1080">
            <v>713930</v>
          </cell>
          <cell r="B1080" t="str">
            <v>Marinas</v>
          </cell>
          <cell r="C1080" t="str">
            <v>713930 - Marinas</v>
          </cell>
        </row>
        <row r="1081">
          <cell r="A1081">
            <v>713940</v>
          </cell>
          <cell r="B1081" t="str">
            <v>Fitness and Recreational Sports Centers</v>
          </cell>
          <cell r="C1081" t="str">
            <v>713940 - Fitness and Recreational Sports Centers</v>
          </cell>
        </row>
        <row r="1082">
          <cell r="A1082">
            <v>713950</v>
          </cell>
          <cell r="B1082" t="str">
            <v>Bowling Centers</v>
          </cell>
          <cell r="C1082" t="str">
            <v>713950 - Bowling Centers</v>
          </cell>
        </row>
        <row r="1083">
          <cell r="A1083">
            <v>713990</v>
          </cell>
          <cell r="B1083" t="str">
            <v>All Other Amusement and Recreation Industries</v>
          </cell>
          <cell r="C1083" t="str">
            <v>713990 - All Other Amusement and Recreation Industries</v>
          </cell>
        </row>
        <row r="1084">
          <cell r="A1084">
            <v>721110</v>
          </cell>
          <cell r="B1084" t="str">
            <v>Hotels (except Casino Hotels) and Motels</v>
          </cell>
          <cell r="C1084" t="str">
            <v>721110 - Hotels (except Casino Hotels) and Motels</v>
          </cell>
        </row>
        <row r="1085">
          <cell r="A1085">
            <v>721120</v>
          </cell>
          <cell r="B1085" t="str">
            <v>Casino Hotels</v>
          </cell>
          <cell r="C1085" t="str">
            <v>721120 - Casino Hotels</v>
          </cell>
        </row>
        <row r="1086">
          <cell r="A1086">
            <v>721191</v>
          </cell>
          <cell r="B1086" t="str">
            <v>Bed-and-Breakfast Inns</v>
          </cell>
          <cell r="C1086" t="str">
            <v>721191 - Bed-and-Breakfast Inns</v>
          </cell>
        </row>
        <row r="1087">
          <cell r="A1087">
            <v>721199</v>
          </cell>
          <cell r="B1087" t="str">
            <v>All Other Traveler Accommodation</v>
          </cell>
          <cell r="C1087" t="str">
            <v>721199 - All Other Traveler Accommodation</v>
          </cell>
        </row>
        <row r="1088">
          <cell r="A1088">
            <v>721211</v>
          </cell>
          <cell r="B1088" t="str">
            <v>RV (Recreational Vehicle) Parks and Campgrounds</v>
          </cell>
          <cell r="C1088" t="str">
            <v>721211 - RV (Recreational Vehicle) Parks and Campgrounds</v>
          </cell>
        </row>
        <row r="1089">
          <cell r="A1089">
            <v>721214</v>
          </cell>
          <cell r="B1089" t="str">
            <v>Recreational and Vacation Camps (except Campgrounds)</v>
          </cell>
          <cell r="C1089" t="str">
            <v>721214 - Recreational and Vacation Camps (except Campgrounds)</v>
          </cell>
        </row>
        <row r="1090">
          <cell r="A1090">
            <v>721310</v>
          </cell>
          <cell r="B1090" t="str">
            <v>Rooming and Boarding Houses</v>
          </cell>
          <cell r="C1090" t="str">
            <v>721310 - Rooming and Boarding Houses</v>
          </cell>
        </row>
        <row r="1091">
          <cell r="A1091">
            <v>722110</v>
          </cell>
          <cell r="B1091" t="str">
            <v>Full-Service Restaurants</v>
          </cell>
          <cell r="C1091" t="str">
            <v>722110 - Full-Service Restaurants</v>
          </cell>
        </row>
        <row r="1092">
          <cell r="A1092">
            <v>722211</v>
          </cell>
          <cell r="B1092" t="str">
            <v>Limited-Service Restaurants</v>
          </cell>
          <cell r="C1092" t="str">
            <v>722211 - Limited-Service Restaurants</v>
          </cell>
        </row>
        <row r="1093">
          <cell r="A1093">
            <v>722212</v>
          </cell>
          <cell r="B1093" t="str">
            <v>Cafeterias, Grill Buffets, and Buffets</v>
          </cell>
          <cell r="C1093" t="str">
            <v>722212 - Cafeterias, Grill Buffets, and Buffets</v>
          </cell>
        </row>
        <row r="1094">
          <cell r="A1094">
            <v>722213</v>
          </cell>
          <cell r="B1094" t="str">
            <v>Snack and Nonalcoholic Beverage Bars</v>
          </cell>
          <cell r="C1094" t="str">
            <v>722213 - Snack and Nonalcoholic Beverage Bars</v>
          </cell>
        </row>
        <row r="1095">
          <cell r="A1095">
            <v>722310</v>
          </cell>
          <cell r="B1095" t="str">
            <v>Food Service Contractors</v>
          </cell>
          <cell r="C1095" t="str">
            <v>722310 - Food Service Contractors</v>
          </cell>
        </row>
        <row r="1096">
          <cell r="A1096">
            <v>722320</v>
          </cell>
          <cell r="B1096" t="str">
            <v>Caterers</v>
          </cell>
          <cell r="C1096" t="str">
            <v>722320 - Caterers</v>
          </cell>
        </row>
        <row r="1097">
          <cell r="A1097">
            <v>722330</v>
          </cell>
          <cell r="B1097" t="str">
            <v>Mobile Food Services</v>
          </cell>
          <cell r="C1097" t="str">
            <v>722330 - Mobile Food Services</v>
          </cell>
        </row>
        <row r="1098">
          <cell r="A1098">
            <v>722410</v>
          </cell>
          <cell r="B1098" t="str">
            <v>Drinking Places (Alcoholic Beverages)</v>
          </cell>
          <cell r="C1098" t="str">
            <v>722410 - Drinking Places (Alcoholic Beverages)</v>
          </cell>
        </row>
        <row r="1099">
          <cell r="A1099">
            <v>811111</v>
          </cell>
          <cell r="B1099" t="str">
            <v>General Automotive Repair</v>
          </cell>
          <cell r="C1099" t="str">
            <v>811111 - General Automotive Repair</v>
          </cell>
        </row>
        <row r="1100">
          <cell r="A1100">
            <v>811112</v>
          </cell>
          <cell r="B1100" t="str">
            <v>Automotive Exhaust System Repair</v>
          </cell>
          <cell r="C1100" t="str">
            <v>811112 - Automotive Exhaust System Repair</v>
          </cell>
        </row>
        <row r="1101">
          <cell r="A1101">
            <v>811113</v>
          </cell>
          <cell r="B1101" t="str">
            <v>Automotive Transmission Repair</v>
          </cell>
          <cell r="C1101" t="str">
            <v>811113 - Automotive Transmission Repair</v>
          </cell>
        </row>
        <row r="1102">
          <cell r="A1102">
            <v>811118</v>
          </cell>
          <cell r="B1102" t="str">
            <v>Other Automotive Mechanical and Electrical Repair and Maintenance</v>
          </cell>
          <cell r="C1102" t="str">
            <v>811118 - Other Automotive Mechanical and Electrical Repair and Maintenance</v>
          </cell>
        </row>
        <row r="1103">
          <cell r="A1103">
            <v>811121</v>
          </cell>
          <cell r="B1103" t="str">
            <v>Automotive Body, Paint, and Interior Repair and Maintenance</v>
          </cell>
          <cell r="C1103" t="str">
            <v>811121 - Automotive Body, Paint, and Interior Repair and Maintenance</v>
          </cell>
        </row>
        <row r="1104">
          <cell r="A1104">
            <v>811122</v>
          </cell>
          <cell r="B1104" t="str">
            <v>Automotive Glass Replacement Shops</v>
          </cell>
          <cell r="C1104" t="str">
            <v>811122 - Automotive Glass Replacement Shops</v>
          </cell>
        </row>
        <row r="1105">
          <cell r="A1105">
            <v>811191</v>
          </cell>
          <cell r="B1105" t="str">
            <v>Automotive Oil Change and Lubrication Shops</v>
          </cell>
          <cell r="C1105" t="str">
            <v>811191 - Automotive Oil Change and Lubrication Shops</v>
          </cell>
        </row>
        <row r="1106">
          <cell r="A1106">
            <v>811192</v>
          </cell>
          <cell r="B1106" t="str">
            <v>Car Washes</v>
          </cell>
          <cell r="C1106" t="str">
            <v>811192 - Car Washes</v>
          </cell>
        </row>
        <row r="1107">
          <cell r="A1107">
            <v>811198</v>
          </cell>
          <cell r="B1107" t="str">
            <v>All Other Automotive Repair and Maintenance</v>
          </cell>
          <cell r="C1107" t="str">
            <v>811198 - All Other Automotive Repair and Maintenance</v>
          </cell>
        </row>
        <row r="1108">
          <cell r="A1108">
            <v>811211</v>
          </cell>
          <cell r="B1108" t="str">
            <v>Consumer Electronics Repair and Maintenance</v>
          </cell>
          <cell r="C1108" t="str">
            <v>811211 - Consumer Electronics Repair and Maintenance</v>
          </cell>
        </row>
        <row r="1109">
          <cell r="A1109">
            <v>811212</v>
          </cell>
          <cell r="B1109" t="str">
            <v>Computer and Office Machine Repair and Maintenance</v>
          </cell>
          <cell r="C1109" t="str">
            <v>811212 - Computer and Office Machine Repair and Maintenance</v>
          </cell>
        </row>
        <row r="1110">
          <cell r="A1110">
            <v>811213</v>
          </cell>
          <cell r="B1110" t="str">
            <v>Communication Equipment Repair and Maintenance</v>
          </cell>
          <cell r="C1110" t="str">
            <v>811213 - Communication Equipment Repair and Maintenance</v>
          </cell>
        </row>
        <row r="1111">
          <cell r="A1111">
            <v>811219</v>
          </cell>
          <cell r="B1111" t="str">
            <v>Other Electronic and Precision Equipment Repair and Maintenance</v>
          </cell>
          <cell r="C1111" t="str">
            <v>811219 - Other Electronic and Precision Equipment Repair and Maintenance</v>
          </cell>
        </row>
        <row r="1112">
          <cell r="A1112">
            <v>811310</v>
          </cell>
          <cell r="B1112" t="str">
            <v>Commercial and Industrial Machinery and Equipment (except Automotive and Electronic) Repair and Maintenance</v>
          </cell>
          <cell r="C1112" t="str">
            <v>811310 - Commercial and Industrial Machinery and Equipment (except Automotive and Electronic) Repair and Maintenance</v>
          </cell>
        </row>
        <row r="1113">
          <cell r="A1113">
            <v>811411</v>
          </cell>
          <cell r="B1113" t="str">
            <v>Home and Garden Equipment Repair and Maintenance</v>
          </cell>
          <cell r="C1113" t="str">
            <v>811411 - Home and Garden Equipment Repair and Maintenance</v>
          </cell>
        </row>
        <row r="1114">
          <cell r="A1114">
            <v>811412</v>
          </cell>
          <cell r="B1114" t="str">
            <v>Appliance Repair and Maintenance</v>
          </cell>
          <cell r="C1114" t="str">
            <v>811412 - Appliance Repair and Maintenance</v>
          </cell>
        </row>
        <row r="1115">
          <cell r="A1115">
            <v>811420</v>
          </cell>
          <cell r="B1115" t="str">
            <v>Reupholstery and Furniture Repair</v>
          </cell>
          <cell r="C1115" t="str">
            <v>811420 - Reupholstery and Furniture Repair</v>
          </cell>
        </row>
        <row r="1116">
          <cell r="A1116">
            <v>811430</v>
          </cell>
          <cell r="B1116" t="str">
            <v>Footwear and Leather Goods Repair</v>
          </cell>
          <cell r="C1116" t="str">
            <v>811430 - Footwear and Leather Goods Repair</v>
          </cell>
        </row>
        <row r="1117">
          <cell r="A1117">
            <v>811490</v>
          </cell>
          <cell r="B1117" t="str">
            <v>Other Personal and Household Goods Repair and Maintenance</v>
          </cell>
          <cell r="C1117" t="str">
            <v>811490 - Other Personal and Household Goods Repair and Maintenance</v>
          </cell>
        </row>
        <row r="1118">
          <cell r="A1118">
            <v>812111</v>
          </cell>
          <cell r="B1118" t="str">
            <v>Barber Shops</v>
          </cell>
          <cell r="C1118" t="str">
            <v>812111 - Barber Shops</v>
          </cell>
        </row>
        <row r="1119">
          <cell r="A1119">
            <v>812112</v>
          </cell>
          <cell r="B1119" t="str">
            <v>Beauty Salons</v>
          </cell>
          <cell r="C1119" t="str">
            <v>812112 - Beauty Salons</v>
          </cell>
        </row>
        <row r="1120">
          <cell r="A1120">
            <v>812113</v>
          </cell>
          <cell r="B1120" t="str">
            <v>Nail Salons</v>
          </cell>
          <cell r="C1120" t="str">
            <v>812113 - Nail Salons</v>
          </cell>
        </row>
        <row r="1121">
          <cell r="A1121">
            <v>812191</v>
          </cell>
          <cell r="B1121" t="str">
            <v>Diet and Weight Reducing Centers</v>
          </cell>
          <cell r="C1121" t="str">
            <v>812191 - Diet and Weight Reducing Centers</v>
          </cell>
        </row>
        <row r="1122">
          <cell r="A1122">
            <v>812199</v>
          </cell>
          <cell r="B1122" t="str">
            <v>Other Personal Care Services</v>
          </cell>
          <cell r="C1122" t="str">
            <v>812199 - Other Personal Care Services</v>
          </cell>
        </row>
        <row r="1123">
          <cell r="A1123">
            <v>812210</v>
          </cell>
          <cell r="B1123" t="str">
            <v>Funeral Homes and Funeral Services</v>
          </cell>
          <cell r="C1123" t="str">
            <v>812210 - Funeral Homes and Funeral Services</v>
          </cell>
        </row>
        <row r="1124">
          <cell r="A1124">
            <v>812220</v>
          </cell>
          <cell r="B1124" t="str">
            <v>Cemeteries and Crematories</v>
          </cell>
          <cell r="C1124" t="str">
            <v>812220 - Cemeteries and Crematories</v>
          </cell>
        </row>
        <row r="1125">
          <cell r="A1125">
            <v>812310</v>
          </cell>
          <cell r="B1125" t="str">
            <v>Coin-Operated Laundries and Drycleaners</v>
          </cell>
          <cell r="C1125" t="str">
            <v>812310 - Coin-Operated Laundries and Drycleaners</v>
          </cell>
        </row>
        <row r="1126">
          <cell r="A1126">
            <v>812320</v>
          </cell>
          <cell r="B1126" t="str">
            <v>Drycleaning and Laundry Services (except Coin-Operated)</v>
          </cell>
          <cell r="C1126" t="str">
            <v>812320 - Drycleaning and Laundry Services (except Coin-Operated)</v>
          </cell>
        </row>
        <row r="1127">
          <cell r="A1127">
            <v>812331</v>
          </cell>
          <cell r="B1127" t="str">
            <v>Linen Supply</v>
          </cell>
          <cell r="C1127" t="str">
            <v>812331 - Linen Supply</v>
          </cell>
        </row>
        <row r="1128">
          <cell r="A1128">
            <v>812332</v>
          </cell>
          <cell r="B1128" t="str">
            <v>Industrial Launderers</v>
          </cell>
          <cell r="C1128" t="str">
            <v>812332 - Industrial Launderers</v>
          </cell>
        </row>
        <row r="1129">
          <cell r="A1129">
            <v>812910</v>
          </cell>
          <cell r="B1129" t="str">
            <v>Pet Care (except Veterinary) Services</v>
          </cell>
          <cell r="C1129" t="str">
            <v>812910 - Pet Care (except Veterinary) Services</v>
          </cell>
        </row>
        <row r="1130">
          <cell r="A1130">
            <v>812921</v>
          </cell>
          <cell r="B1130" t="str">
            <v>Photofinishing Laboratories (except One-Hour)</v>
          </cell>
          <cell r="C1130" t="str">
            <v>812921 - Photofinishing Laboratories (except One-Hour)</v>
          </cell>
        </row>
        <row r="1131">
          <cell r="A1131">
            <v>812922</v>
          </cell>
          <cell r="B1131" t="str">
            <v>One-Hour Photofinishing</v>
          </cell>
          <cell r="C1131" t="str">
            <v>812922 - One-Hour Photofinishing</v>
          </cell>
        </row>
        <row r="1132">
          <cell r="A1132">
            <v>812930</v>
          </cell>
          <cell r="B1132" t="str">
            <v>Parking Lots and Garages</v>
          </cell>
          <cell r="C1132" t="str">
            <v>812930 - Parking Lots and Garages</v>
          </cell>
        </row>
        <row r="1133">
          <cell r="A1133">
            <v>812990</v>
          </cell>
          <cell r="B1133" t="str">
            <v>All Other Personal Services</v>
          </cell>
          <cell r="C1133" t="str">
            <v>812990 - All Other Personal Services</v>
          </cell>
        </row>
        <row r="1134">
          <cell r="A1134">
            <v>813110</v>
          </cell>
          <cell r="B1134" t="str">
            <v>Religious Organizations</v>
          </cell>
          <cell r="C1134" t="str">
            <v>813110 - Religious Organizations</v>
          </cell>
        </row>
        <row r="1135">
          <cell r="A1135">
            <v>813211</v>
          </cell>
          <cell r="B1135" t="str">
            <v>Grantmaking Foundations</v>
          </cell>
          <cell r="C1135" t="str">
            <v>813211 - Grantmaking Foundations</v>
          </cell>
        </row>
        <row r="1136">
          <cell r="A1136">
            <v>813212</v>
          </cell>
          <cell r="B1136" t="str">
            <v>Voluntary Health Organizations</v>
          </cell>
          <cell r="C1136" t="str">
            <v>813212 - Voluntary Health Organizations</v>
          </cell>
        </row>
        <row r="1137">
          <cell r="A1137">
            <v>813219</v>
          </cell>
          <cell r="B1137" t="str">
            <v>Other Grantmaking and Giving Services</v>
          </cell>
          <cell r="C1137" t="str">
            <v>813219 - Other Grantmaking and Giving Services</v>
          </cell>
        </row>
        <row r="1138">
          <cell r="A1138">
            <v>813311</v>
          </cell>
          <cell r="B1138" t="str">
            <v>Human Rights Organizations</v>
          </cell>
          <cell r="C1138" t="str">
            <v>813311 - Human Rights Organizations</v>
          </cell>
        </row>
        <row r="1139">
          <cell r="A1139">
            <v>813312</v>
          </cell>
          <cell r="B1139" t="str">
            <v>Environment, Conservation and Wildlife Organizations</v>
          </cell>
          <cell r="C1139" t="str">
            <v>813312 - Environment, Conservation and Wildlife Organizations</v>
          </cell>
        </row>
        <row r="1140">
          <cell r="A1140">
            <v>813319</v>
          </cell>
          <cell r="B1140" t="str">
            <v>Other Social Advocacy Organizations</v>
          </cell>
          <cell r="C1140" t="str">
            <v>813319 - Other Social Advocacy Organizations</v>
          </cell>
        </row>
        <row r="1141">
          <cell r="A1141">
            <v>813410</v>
          </cell>
          <cell r="B1141" t="str">
            <v>Civic and Social Organizations</v>
          </cell>
          <cell r="C1141" t="str">
            <v>813410 - Civic and Social Organizations</v>
          </cell>
        </row>
        <row r="1142">
          <cell r="A1142">
            <v>813910</v>
          </cell>
          <cell r="B1142" t="str">
            <v>Business Associations</v>
          </cell>
          <cell r="C1142" t="str">
            <v>813910 - Business Associations</v>
          </cell>
        </row>
        <row r="1143">
          <cell r="A1143">
            <v>813920</v>
          </cell>
          <cell r="B1143" t="str">
            <v>Professional Organizations</v>
          </cell>
          <cell r="C1143" t="str">
            <v>813920 - Professional Organizations</v>
          </cell>
        </row>
        <row r="1144">
          <cell r="A1144">
            <v>813930</v>
          </cell>
          <cell r="B1144" t="str">
            <v>Labor Unions and Similar Labor Organizations</v>
          </cell>
          <cell r="C1144" t="str">
            <v>813930 - Labor Unions and Similar Labor Organizations</v>
          </cell>
        </row>
        <row r="1145">
          <cell r="A1145">
            <v>813940</v>
          </cell>
          <cell r="B1145" t="str">
            <v>Political Organizations</v>
          </cell>
          <cell r="C1145" t="str">
            <v>813940 - Political Organizations</v>
          </cell>
        </row>
        <row r="1146">
          <cell r="A1146">
            <v>813990</v>
          </cell>
          <cell r="B1146" t="str">
            <v>Other Similar Organizations (except Business, Professional, Labor, and Political Organizations)</v>
          </cell>
          <cell r="C1146" t="str">
            <v>813990 - Other Similar Organizations (except Business, Professional, Labor, and Political Organizations)</v>
          </cell>
        </row>
        <row r="1147">
          <cell r="A1147">
            <v>814110</v>
          </cell>
          <cell r="B1147" t="str">
            <v>Private Households</v>
          </cell>
          <cell r="C1147" t="str">
            <v>814110 - Private Households</v>
          </cell>
        </row>
        <row r="1148">
          <cell r="A1148">
            <v>921110</v>
          </cell>
          <cell r="B1148" t="str">
            <v>Executive Offices</v>
          </cell>
          <cell r="C1148" t="str">
            <v>921110 - Executive Offices</v>
          </cell>
        </row>
        <row r="1149">
          <cell r="A1149">
            <v>921120</v>
          </cell>
          <cell r="B1149" t="str">
            <v>Legislative Bodies</v>
          </cell>
          <cell r="C1149" t="str">
            <v>921120 - Legislative Bodies</v>
          </cell>
        </row>
        <row r="1150">
          <cell r="A1150">
            <v>921130</v>
          </cell>
          <cell r="B1150" t="str">
            <v>Public Finance Activities</v>
          </cell>
          <cell r="C1150" t="str">
            <v>921130 - Public Finance Activities</v>
          </cell>
        </row>
        <row r="1151">
          <cell r="A1151">
            <v>921140</v>
          </cell>
          <cell r="B1151" t="str">
            <v>Executive and Legislative Offices, Combined</v>
          </cell>
          <cell r="C1151" t="str">
            <v>921140 - Executive and Legislative Offices, Combined</v>
          </cell>
        </row>
        <row r="1152">
          <cell r="A1152">
            <v>921150</v>
          </cell>
          <cell r="B1152" t="str">
            <v>American Indian and Alaska Native Tribal Governments</v>
          </cell>
          <cell r="C1152" t="str">
            <v>921150 - American Indian and Alaska Native Tribal Governments</v>
          </cell>
        </row>
        <row r="1153">
          <cell r="A1153">
            <v>921190</v>
          </cell>
          <cell r="B1153" t="str">
            <v>Other General Government Support</v>
          </cell>
          <cell r="C1153" t="str">
            <v>921190 - Other General Government Support</v>
          </cell>
        </row>
        <row r="1154">
          <cell r="A1154">
            <v>922110</v>
          </cell>
          <cell r="B1154" t="str">
            <v>Courts</v>
          </cell>
          <cell r="C1154" t="str">
            <v>922110 - Courts</v>
          </cell>
        </row>
        <row r="1155">
          <cell r="A1155">
            <v>922120</v>
          </cell>
          <cell r="B1155" t="str">
            <v>Police Protection</v>
          </cell>
          <cell r="C1155" t="str">
            <v>922120 - Police Protection</v>
          </cell>
        </row>
        <row r="1156">
          <cell r="A1156">
            <v>922130</v>
          </cell>
          <cell r="B1156" t="str">
            <v>Legal Counsel and Prosecution</v>
          </cell>
          <cell r="C1156" t="str">
            <v>922130 - Legal Counsel and Prosecution</v>
          </cell>
        </row>
        <row r="1157">
          <cell r="A1157">
            <v>922140</v>
          </cell>
          <cell r="B1157" t="str">
            <v>Correctional Institutions</v>
          </cell>
          <cell r="C1157" t="str">
            <v>922140 - Correctional Institutions</v>
          </cell>
        </row>
        <row r="1158">
          <cell r="A1158">
            <v>922150</v>
          </cell>
          <cell r="B1158" t="str">
            <v>Parole Offices and Probation Offices</v>
          </cell>
          <cell r="C1158" t="str">
            <v>922150 - Parole Offices and Probation Offices</v>
          </cell>
        </row>
        <row r="1159">
          <cell r="A1159">
            <v>922160</v>
          </cell>
          <cell r="B1159" t="str">
            <v>Fire Protection</v>
          </cell>
          <cell r="C1159" t="str">
            <v>922160 - Fire Protection</v>
          </cell>
        </row>
        <row r="1160">
          <cell r="A1160">
            <v>922190</v>
          </cell>
          <cell r="B1160" t="str">
            <v>Other Justice, Public Order, and Safety Activities</v>
          </cell>
          <cell r="C1160" t="str">
            <v>922190 - Other Justice, Public Order, and Safety Activities</v>
          </cell>
        </row>
        <row r="1161">
          <cell r="A1161">
            <v>923110</v>
          </cell>
          <cell r="B1161" t="str">
            <v>Administration of Education Programs</v>
          </cell>
          <cell r="C1161" t="str">
            <v>923110 - Administration of Education Programs</v>
          </cell>
        </row>
        <row r="1162">
          <cell r="A1162">
            <v>923120</v>
          </cell>
          <cell r="B1162" t="str">
            <v>Administration of Public Health Programs</v>
          </cell>
          <cell r="C1162" t="str">
            <v>923120 - Administration of Public Health Programs</v>
          </cell>
        </row>
        <row r="1163">
          <cell r="A1163">
            <v>923130</v>
          </cell>
          <cell r="B1163" t="str">
            <v>Administration of Human Resource Programs (except Education, Public Health, and Veterans' Affairs Programs)</v>
          </cell>
          <cell r="C1163" t="str">
            <v>923130 - Administration of Human Resource Programs (except Education, Public Health, and Veterans' Affairs Programs)</v>
          </cell>
        </row>
        <row r="1164">
          <cell r="A1164">
            <v>923140</v>
          </cell>
          <cell r="B1164" t="str">
            <v>Administration of Veterans' Affairs</v>
          </cell>
          <cell r="C1164" t="str">
            <v>923140 - Administration of Veterans' Affairs</v>
          </cell>
        </row>
        <row r="1165">
          <cell r="A1165">
            <v>924110</v>
          </cell>
          <cell r="B1165" t="str">
            <v>Administration of Air and Water Resource and Solid Waste Management Programs</v>
          </cell>
          <cell r="C1165" t="str">
            <v>924110 - Administration of Air and Water Resource and Solid Waste Management Programs</v>
          </cell>
        </row>
        <row r="1166">
          <cell r="A1166">
            <v>924120</v>
          </cell>
          <cell r="B1166" t="str">
            <v>Administration of Conservation Programs</v>
          </cell>
          <cell r="C1166" t="str">
            <v>924120 - Administration of Conservation Programs</v>
          </cell>
        </row>
        <row r="1167">
          <cell r="A1167">
            <v>925110</v>
          </cell>
          <cell r="B1167" t="str">
            <v>Administration of Housing Programs</v>
          </cell>
          <cell r="C1167" t="str">
            <v>925110 - Administration of Housing Programs</v>
          </cell>
        </row>
        <row r="1168">
          <cell r="A1168">
            <v>925120</v>
          </cell>
          <cell r="B1168" t="str">
            <v>Administration of Urban Planning and Community and Rural Development</v>
          </cell>
          <cell r="C1168" t="str">
            <v>925120 - Administration of Urban Planning and Community and Rural Development</v>
          </cell>
        </row>
        <row r="1169">
          <cell r="A1169">
            <v>926110</v>
          </cell>
          <cell r="B1169" t="str">
            <v>Administration of General Economic Programs</v>
          </cell>
          <cell r="C1169" t="str">
            <v>926110 - Administration of General Economic Programs</v>
          </cell>
        </row>
        <row r="1170">
          <cell r="A1170">
            <v>926120</v>
          </cell>
          <cell r="B1170" t="str">
            <v>Regulation and Administration of Transportation Programs</v>
          </cell>
          <cell r="C1170" t="str">
            <v>926120 - Regulation and Administration of Transportation Programs</v>
          </cell>
        </row>
        <row r="1171">
          <cell r="A1171">
            <v>926130</v>
          </cell>
          <cell r="B1171" t="str">
            <v>Regulation and Administration of Communications, Electric, Gas, and Other Utilities</v>
          </cell>
          <cell r="C1171" t="str">
            <v>926130 - Regulation and Administration of Communications, Electric, Gas, and Other Utilities</v>
          </cell>
        </row>
        <row r="1172">
          <cell r="A1172">
            <v>926140</v>
          </cell>
          <cell r="B1172" t="str">
            <v>Regulation of Agricultural Marketing and Commodities</v>
          </cell>
          <cell r="C1172" t="str">
            <v>926140 - Regulation of Agricultural Marketing and Commodities</v>
          </cell>
        </row>
        <row r="1173">
          <cell r="A1173">
            <v>926150</v>
          </cell>
          <cell r="B1173" t="str">
            <v>Regulation, Licensing, and Inspection of Miscellaneous Commercial Sectors</v>
          </cell>
          <cell r="C1173" t="str">
            <v>926150 - Regulation, Licensing, and Inspection of Miscellaneous Commercial Sectors</v>
          </cell>
        </row>
        <row r="1174">
          <cell r="A1174">
            <v>927110</v>
          </cell>
          <cell r="B1174" t="str">
            <v>Space Research and Technology</v>
          </cell>
          <cell r="C1174" t="str">
            <v>927110 - Space Research and Technology</v>
          </cell>
        </row>
        <row r="1175">
          <cell r="A1175">
            <v>928110</v>
          </cell>
          <cell r="B1175" t="str">
            <v>National Security</v>
          </cell>
          <cell r="C1175" t="str">
            <v>928110 - National Security</v>
          </cell>
        </row>
        <row r="1176">
          <cell r="A1176">
            <v>928120</v>
          </cell>
          <cell r="B1176" t="str">
            <v>International Affairs</v>
          </cell>
          <cell r="C1176" t="str">
            <v>928120 - International Affairs</v>
          </cell>
        </row>
        <row r="1177">
          <cell r="A1177" t="str">
            <v>**A</v>
          </cell>
          <cell r="B1177" t="str">
            <v>Direct Service</v>
          </cell>
          <cell r="C1177" t="str">
            <v>**A - Direct Service</v>
          </cell>
        </row>
        <row r="1178">
          <cell r="A1178" t="str">
            <v>**B</v>
          </cell>
          <cell r="B1178" t="str">
            <v>Advocacy</v>
          </cell>
          <cell r="C1178" t="str">
            <v>**B - Advocacy</v>
          </cell>
        </row>
        <row r="1179">
          <cell r="A1179" t="str">
            <v>**C</v>
          </cell>
          <cell r="B1179" t="str">
            <v>Awards, Prizes &amp; Competitions</v>
          </cell>
          <cell r="C1179" t="str">
            <v>**C - Awards, Prizes &amp; Competitions</v>
          </cell>
        </row>
        <row r="1180">
          <cell r="A1180" t="str">
            <v>**D</v>
          </cell>
          <cell r="B1180" t="str">
            <v>Capacity Building</v>
          </cell>
          <cell r="C1180" t="str">
            <v>**D - Capacity Building</v>
          </cell>
        </row>
        <row r="1181">
          <cell r="A1181" t="str">
            <v>**E</v>
          </cell>
          <cell r="B1181" t="str">
            <v>Communications &amp; Public Education</v>
          </cell>
          <cell r="C1181" t="str">
            <v>**E - Communications &amp; Public Education</v>
          </cell>
        </row>
        <row r="1182">
          <cell r="A1182" t="str">
            <v>**F</v>
          </cell>
          <cell r="B1182" t="str">
            <v>Fundraising, Grants &amp; Financial Support</v>
          </cell>
          <cell r="C1182" t="str">
            <v>**F - Fundraising, Grants &amp; Financial Support</v>
          </cell>
        </row>
        <row r="1183">
          <cell r="A1183" t="str">
            <v>**G</v>
          </cell>
          <cell r="B1183" t="str">
            <v>Licensure, Accreditation &amp; Certification</v>
          </cell>
          <cell r="C1183" t="str">
            <v>**G - Licensure, Accreditation &amp; Certification</v>
          </cell>
        </row>
        <row r="1184">
          <cell r="A1184" t="str">
            <v>**H</v>
          </cell>
          <cell r="B1184" t="str">
            <v>Management, Administrative &amp; Technical Support</v>
          </cell>
          <cell r="C1184" t="str">
            <v>**H - Management, Administrative &amp; Technical Support</v>
          </cell>
        </row>
        <row r="1185">
          <cell r="A1185" t="str">
            <v>**I</v>
          </cell>
          <cell r="B1185" t="str">
            <v>Membership Programs</v>
          </cell>
          <cell r="C1185" t="str">
            <v>**I - Membership Programs</v>
          </cell>
        </row>
        <row r="1186">
          <cell r="A1186" t="str">
            <v>**J</v>
          </cell>
          <cell r="B1186" t="str">
            <v>Professional Development &amp; Training</v>
          </cell>
          <cell r="C1186" t="str">
            <v>**J - Professional Development &amp; Training</v>
          </cell>
        </row>
        <row r="1187">
          <cell r="A1187" t="str">
            <v>**K</v>
          </cell>
          <cell r="B1187" t="str">
            <v>Research &amp; Public Policy Analysis</v>
          </cell>
          <cell r="C1187" t="str">
            <v>**K - Research &amp; Public Policy Analysis</v>
          </cell>
        </row>
        <row r="1188">
          <cell r="A1188" t="str">
            <v>**L</v>
          </cell>
          <cell r="B1188" t="str">
            <v>Volunteer Programs</v>
          </cell>
          <cell r="C1188" t="str">
            <v>**L - Volunteer Programs</v>
          </cell>
        </row>
        <row r="1189">
          <cell r="A1189" t="str">
            <v>**Z</v>
          </cell>
          <cell r="B1189" t="str">
            <v>None of the Above</v>
          </cell>
          <cell r="C1189" t="str">
            <v>**Z - None of the Above</v>
          </cell>
        </row>
        <row r="1190">
          <cell r="A1190" t="str">
            <v>+A00</v>
          </cell>
          <cell r="B1190" t="str">
            <v>General population - General/Unspecified</v>
          </cell>
          <cell r="C1190" t="str">
            <v>+A00 - General population - General/Unspecified</v>
          </cell>
        </row>
        <row r="1191">
          <cell r="A1191" t="str">
            <v>+A10</v>
          </cell>
          <cell r="B1191" t="str">
            <v>Children &amp; Youth (0-19 years)</v>
          </cell>
          <cell r="C1191" t="str">
            <v>+A10 - Children &amp; Youth (0-19 years)</v>
          </cell>
        </row>
        <row r="1192">
          <cell r="A1192" t="str">
            <v>+A11</v>
          </cell>
          <cell r="B1192" t="str">
            <v>Infants to Preschool (under age 5)</v>
          </cell>
          <cell r="C1192" t="str">
            <v>+A11 - Infants to Preschool (under age 5)</v>
          </cell>
        </row>
        <row r="1193">
          <cell r="A1193" t="str">
            <v>+A12</v>
          </cell>
          <cell r="B1193" t="str">
            <v>K-12 (5-19 years)</v>
          </cell>
          <cell r="C1193" t="str">
            <v>+A12 - K-12 (5-19 years)</v>
          </cell>
        </row>
        <row r="1194">
          <cell r="A1194" t="str">
            <v>+A13</v>
          </cell>
          <cell r="B1194" t="str">
            <v>Adolescents Only (13-19 years)</v>
          </cell>
          <cell r="C1194" t="str">
            <v>+A13 - Adolescents Only (13-19 years)</v>
          </cell>
        </row>
        <row r="1195">
          <cell r="A1195" t="str">
            <v>+A20</v>
          </cell>
          <cell r="B1195" t="str">
            <v>Adults</v>
          </cell>
          <cell r="C1195" t="str">
            <v>+A20 - Adults</v>
          </cell>
        </row>
        <row r="1196">
          <cell r="A1196" t="str">
            <v>+A30</v>
          </cell>
          <cell r="B1196" t="str">
            <v>Aging, Elderly, Senior Citizens</v>
          </cell>
          <cell r="C1196" t="str">
            <v>+A30 - Aging, Elderly, Senior Citizens</v>
          </cell>
        </row>
        <row r="1197">
          <cell r="A1197" t="str">
            <v>+C00</v>
          </cell>
          <cell r="B1197" t="str">
            <v>United States (region)</v>
          </cell>
          <cell r="C1197" t="str">
            <v>+C00 - United States (region)</v>
          </cell>
        </row>
        <row r="1198">
          <cell r="A1198" t="str">
            <v>+C10</v>
          </cell>
          <cell r="B1198" t="str">
            <v>US &amp; International</v>
          </cell>
          <cell r="C1198" t="str">
            <v>+C10 - US &amp; International</v>
          </cell>
        </row>
        <row r="1199">
          <cell r="A1199" t="str">
            <v>+C20</v>
          </cell>
          <cell r="B1199" t="str">
            <v>International</v>
          </cell>
          <cell r="C1199" t="str">
            <v>+C20 - International</v>
          </cell>
        </row>
        <row r="1200">
          <cell r="A1200" t="str">
            <v>+C21</v>
          </cell>
          <cell r="B1200" t="str">
            <v>Africa</v>
          </cell>
          <cell r="C1200" t="str">
            <v>+C21 - Africa</v>
          </cell>
        </row>
        <row r="1201">
          <cell r="A1201" t="str">
            <v>+C22</v>
          </cell>
          <cell r="B1201" t="str">
            <v>Asia</v>
          </cell>
          <cell r="C1201" t="str">
            <v>+C22 - Asia</v>
          </cell>
        </row>
        <row r="1202">
          <cell r="A1202" t="str">
            <v>+C23</v>
          </cell>
          <cell r="B1202" t="str">
            <v>Australia, New Zealand, Oceana</v>
          </cell>
          <cell r="C1202" t="str">
            <v>+C23 - Australia, New Zealand, Oceana</v>
          </cell>
        </row>
        <row r="1203">
          <cell r="A1203" t="str">
            <v>+C24</v>
          </cell>
          <cell r="B1203" t="str">
            <v>Canada</v>
          </cell>
          <cell r="C1203" t="str">
            <v>+C24 - Canada</v>
          </cell>
        </row>
        <row r="1204">
          <cell r="A1204" t="str">
            <v>+C25</v>
          </cell>
          <cell r="B1204" t="str">
            <v>Latin America &amp; the Caribbean</v>
          </cell>
          <cell r="C1204" t="str">
            <v>+C25 - Latin America &amp; the Caribbean</v>
          </cell>
        </row>
        <row r="1205">
          <cell r="A1205" t="str">
            <v>+C26</v>
          </cell>
          <cell r="B1205" t="str">
            <v>Europe &amp; the Newly Independent States</v>
          </cell>
          <cell r="C1205" t="str">
            <v>+C26 - Europe &amp; the Newly Independent States</v>
          </cell>
        </row>
        <row r="1206">
          <cell r="A1206" t="str">
            <v>+C27</v>
          </cell>
          <cell r="B1206" t="str">
            <v>Middle East</v>
          </cell>
          <cell r="C1206" t="str">
            <v>+C27 - Middle East</v>
          </cell>
        </row>
        <row r="1207">
          <cell r="A1207" t="str">
            <v>+E00</v>
          </cell>
          <cell r="B1207" t="str">
            <v>Economic level - General/Unspecified</v>
          </cell>
          <cell r="C1207" t="str">
            <v>+E00 - Economic level - General/Unspecified</v>
          </cell>
        </row>
        <row r="1208">
          <cell r="A1208" t="str">
            <v>+E10</v>
          </cell>
          <cell r="B1208" t="str">
            <v>Poor, Economically Disadvantaged, Indigent</v>
          </cell>
          <cell r="C1208" t="str">
            <v>+E10 - Poor, Economically Disadvantaged, Indigent</v>
          </cell>
        </row>
        <row r="1209">
          <cell r="A1209" t="str">
            <v>+E11</v>
          </cell>
          <cell r="B1209" t="str">
            <v>Homeless</v>
          </cell>
          <cell r="C1209" t="str">
            <v>+E11 - Homeless</v>
          </cell>
        </row>
        <row r="1210">
          <cell r="A1210" t="str">
            <v>+E12</v>
          </cell>
          <cell r="B1210" t="str">
            <v>Migrant Workers</v>
          </cell>
          <cell r="C1210" t="str">
            <v>+E12 - Migrant Workers</v>
          </cell>
        </row>
        <row r="1211">
          <cell r="A1211" t="str">
            <v>+E13</v>
          </cell>
          <cell r="B1211" t="str">
            <v>Unemployed, Underemployed, Dislocated</v>
          </cell>
          <cell r="C1211" t="str">
            <v>+E13 - Unemployed, Underemployed, Dislocated</v>
          </cell>
        </row>
        <row r="1212">
          <cell r="A1212" t="str">
            <v>+E90</v>
          </cell>
          <cell r="B1212" t="str">
            <v>Other Economic Level</v>
          </cell>
          <cell r="C1212" t="str">
            <v>+E90 - Other Economic Level</v>
          </cell>
        </row>
        <row r="1213">
          <cell r="A1213" t="str">
            <v>+G00</v>
          </cell>
          <cell r="B1213" t="str">
            <v>Gender - General/Unspecified</v>
          </cell>
          <cell r="C1213" t="str">
            <v>+G00 - Gender - General/Unspecified</v>
          </cell>
        </row>
        <row r="1214">
          <cell r="A1214" t="str">
            <v>+G10</v>
          </cell>
          <cell r="B1214" t="str">
            <v>Females</v>
          </cell>
          <cell r="C1214" t="str">
            <v>+G10 - Females</v>
          </cell>
        </row>
        <row r="1215">
          <cell r="A1215" t="str">
            <v>+G20</v>
          </cell>
          <cell r="B1215" t="str">
            <v>Males</v>
          </cell>
          <cell r="C1215" t="str">
            <v>+G20 - Males</v>
          </cell>
        </row>
        <row r="1216">
          <cell r="A1216" t="str">
            <v>+H00</v>
          </cell>
          <cell r="B1216" t="str">
            <v>Health or disability - General/Unspecified</v>
          </cell>
          <cell r="C1216" t="str">
            <v>+H00 - Health or disability - General/Unspecified</v>
          </cell>
        </row>
        <row r="1217">
          <cell r="A1217" t="str">
            <v>+H10</v>
          </cell>
          <cell r="B1217" t="str">
            <v>People/Families of People with Health Conditions</v>
          </cell>
          <cell r="C1217" t="str">
            <v>+H10 - People/Families of People with Health Conditions</v>
          </cell>
        </row>
        <row r="1218">
          <cell r="A1218" t="str">
            <v>+H11</v>
          </cell>
          <cell r="B1218" t="str">
            <v>People/Families of People with Cancer</v>
          </cell>
          <cell r="C1218" t="str">
            <v>+H11 - People/Families of People with Cancer</v>
          </cell>
        </row>
        <row r="1219">
          <cell r="A1219" t="str">
            <v>+H12</v>
          </cell>
          <cell r="B1219" t="str">
            <v>People/Families of People with HIV/AIDS</v>
          </cell>
          <cell r="C1219" t="str">
            <v>+H12 - People/Families of People with HIV/AIDS</v>
          </cell>
        </row>
        <row r="1220">
          <cell r="A1220" t="str">
            <v>+H20</v>
          </cell>
          <cell r="B1220" t="str">
            <v>People/Families with of People with Disabilities</v>
          </cell>
          <cell r="C1220" t="str">
            <v>+H20 - People/Families with of People with Disabilities</v>
          </cell>
        </row>
        <row r="1221">
          <cell r="A1221" t="str">
            <v>+H21</v>
          </cell>
          <cell r="B1221" t="str">
            <v>People/Families with of People with Developmental Disabilities</v>
          </cell>
          <cell r="C1221" t="str">
            <v>+H21 - People/Families with of People with Developmental Disabilities</v>
          </cell>
        </row>
        <row r="1222">
          <cell r="A1222" t="str">
            <v>+H22</v>
          </cell>
          <cell r="B1222" t="str">
            <v>People/Families with of People with Physical Disabilities</v>
          </cell>
          <cell r="C1222" t="str">
            <v>+H22 - People/Families with of People with Physical Disabilities</v>
          </cell>
        </row>
        <row r="1223">
          <cell r="A1223" t="str">
            <v>+H23</v>
          </cell>
          <cell r="B1223" t="str">
            <v>People/Families with of People with Psychological Disabilities</v>
          </cell>
          <cell r="C1223" t="str">
            <v>+H23 - People/Families with of People with Psychological Disabilities</v>
          </cell>
        </row>
        <row r="1224">
          <cell r="A1224" t="str">
            <v>+H90</v>
          </cell>
          <cell r="B1224" t="str">
            <v>Other Health/Disability</v>
          </cell>
          <cell r="C1224" t="str">
            <v>+H90 - Other Health/Disability</v>
          </cell>
        </row>
        <row r="1225">
          <cell r="A1225" t="str">
            <v>+O00</v>
          </cell>
          <cell r="B1225" t="str">
            <v>Named groups - General/Unspecified</v>
          </cell>
          <cell r="C1225" t="str">
            <v>+O00 - Named groups - General/Unspecified</v>
          </cell>
        </row>
        <row r="1226">
          <cell r="A1226" t="str">
            <v>+O10</v>
          </cell>
          <cell r="B1226" t="str">
            <v>Alcohol, Drug, Substance Abusers</v>
          </cell>
          <cell r="C1226" t="str">
            <v>+O10 - Alcohol, Drug, Substance Abusers</v>
          </cell>
        </row>
        <row r="1227">
          <cell r="A1227" t="str">
            <v>+O20</v>
          </cell>
          <cell r="B1227" t="str">
            <v>At-Risk Populations</v>
          </cell>
          <cell r="C1227" t="str">
            <v>+O20 - At-Risk Populations</v>
          </cell>
        </row>
        <row r="1228">
          <cell r="A1228" t="str">
            <v>+O30</v>
          </cell>
          <cell r="B1228" t="str">
            <v>Elderly and/or Disabled</v>
          </cell>
          <cell r="C1228" t="str">
            <v>+O30 - Elderly and/or Disabled</v>
          </cell>
        </row>
        <row r="1229">
          <cell r="A1229" t="str">
            <v>+O40</v>
          </cell>
          <cell r="B1229" t="str">
            <v>Families</v>
          </cell>
          <cell r="C1229" t="str">
            <v>+O40 - Families</v>
          </cell>
        </row>
        <row r="1230">
          <cell r="A1230" t="str">
            <v>+O50</v>
          </cell>
          <cell r="B1230" t="str">
            <v>Immigrants, Newcomers, Refuges</v>
          </cell>
          <cell r="C1230" t="str">
            <v>+O50 - Immigrants, Newcomers, Refuges</v>
          </cell>
        </row>
        <row r="1231">
          <cell r="A1231" t="str">
            <v>+O60</v>
          </cell>
          <cell r="B1231" t="str">
            <v>Lesbians, Gays, Bisexuals, Transgendered</v>
          </cell>
          <cell r="C1231" t="str">
            <v>+O60 - Lesbians, Gays, Bisexuals, Transgendered</v>
          </cell>
        </row>
        <row r="1232">
          <cell r="A1232" t="str">
            <v>+O70</v>
          </cell>
          <cell r="B1232" t="str">
            <v>Offenders, Ex-Offenders</v>
          </cell>
          <cell r="C1232" t="str">
            <v>+O70 - Offenders, Ex-Offenders</v>
          </cell>
        </row>
        <row r="1233">
          <cell r="A1233" t="str">
            <v>+O80</v>
          </cell>
          <cell r="B1233" t="str">
            <v>Victims</v>
          </cell>
          <cell r="C1233" t="str">
            <v>+O80 - Victims</v>
          </cell>
        </row>
        <row r="1234">
          <cell r="A1234" t="str">
            <v>+O90</v>
          </cell>
          <cell r="B1234" t="str">
            <v>Other Named Groups</v>
          </cell>
          <cell r="C1234" t="str">
            <v>+O90 - Other Named Groups</v>
          </cell>
        </row>
        <row r="1235">
          <cell r="A1235" t="str">
            <v>+R00</v>
          </cell>
          <cell r="B1235" t="str">
            <v>Race or ethnicity - General/Unspecified</v>
          </cell>
          <cell r="C1235" t="str">
            <v>+R00 - Race or ethnicity - General/Unspecified</v>
          </cell>
        </row>
        <row r="1236">
          <cell r="A1236" t="str">
            <v>+R70</v>
          </cell>
          <cell r="B1236" t="str">
            <v>Minorities</v>
          </cell>
          <cell r="C1236" t="str">
            <v>+R70 - Minorities</v>
          </cell>
        </row>
        <row r="1237">
          <cell r="A1237" t="str">
            <v>+R71</v>
          </cell>
          <cell r="B1237" t="str">
            <v>Asian, Pacific Islander Heritage</v>
          </cell>
          <cell r="C1237" t="str">
            <v>+R71 - Asian, Pacific Islander Heritage</v>
          </cell>
        </row>
        <row r="1238">
          <cell r="A1238" t="str">
            <v>+R72</v>
          </cell>
          <cell r="B1238" t="str">
            <v>Blacks, African Heritage</v>
          </cell>
          <cell r="C1238" t="str">
            <v>+R72 - Blacks, African Heritage</v>
          </cell>
        </row>
        <row r="1239">
          <cell r="A1239" t="str">
            <v>+R73</v>
          </cell>
          <cell r="B1239" t="str">
            <v>European Heritage</v>
          </cell>
          <cell r="C1239" t="str">
            <v>+R73 - European Heritage</v>
          </cell>
        </row>
        <row r="1240">
          <cell r="A1240" t="str">
            <v>+R74</v>
          </cell>
          <cell r="B1240" t="str">
            <v>Hispanic, Latino Heritage</v>
          </cell>
          <cell r="C1240" t="str">
            <v>+R74 - Hispanic, Latino Heritage</v>
          </cell>
        </row>
        <row r="1241">
          <cell r="A1241" t="str">
            <v>+R75</v>
          </cell>
          <cell r="B1241" t="str">
            <v>Middle Easterner Heritage</v>
          </cell>
          <cell r="C1241" t="str">
            <v>+R75 - Middle Easterner Heritage</v>
          </cell>
        </row>
        <row r="1242">
          <cell r="A1242" t="str">
            <v>+R76</v>
          </cell>
          <cell r="B1242" t="str">
            <v>Native Americans</v>
          </cell>
          <cell r="C1242" t="str">
            <v>+R76 - Native Americans</v>
          </cell>
        </row>
        <row r="1243">
          <cell r="A1243" t="str">
            <v>A01</v>
          </cell>
          <cell r="B1243" t="str">
            <v>Arts, Culture &amp; Humanities, General/Other</v>
          </cell>
          <cell r="C1243" t="str">
            <v>A01 - Arts, Culture &amp; Humanities, General/Other</v>
          </cell>
        </row>
        <row r="1244">
          <cell r="A1244" t="str">
            <v>A01.02</v>
          </cell>
          <cell r="B1244" t="str">
            <v>General Arts Education</v>
          </cell>
          <cell r="C1244" t="str">
            <v>A01.02 - General Arts Education</v>
          </cell>
        </row>
        <row r="1245">
          <cell r="A1245" t="str">
            <v>A01.03</v>
          </cell>
          <cell r="B1245" t="str">
            <v>General Arts Funding</v>
          </cell>
          <cell r="C1245" t="str">
            <v>A01.03 - General Arts Funding</v>
          </cell>
        </row>
        <row r="1246">
          <cell r="A1246" t="str">
            <v>A01.04</v>
          </cell>
          <cell r="B1246" t="str">
            <v>General Arts Presenting</v>
          </cell>
          <cell r="C1246" t="str">
            <v>A01.04 - General Arts Presenting</v>
          </cell>
        </row>
        <row r="1247">
          <cell r="A1247" t="str">
            <v>A02</v>
          </cell>
          <cell r="B1247" t="str">
            <v>Artists' Services</v>
          </cell>
          <cell r="C1247" t="str">
            <v>A02 - Artists' Services</v>
          </cell>
        </row>
        <row r="1248">
          <cell r="A1248" t="str">
            <v>A02.02</v>
          </cell>
          <cell r="B1248" t="str">
            <v>Artists-in-Residence</v>
          </cell>
          <cell r="C1248" t="str">
            <v>A02.02 - Artists-in-Residence</v>
          </cell>
        </row>
        <row r="1249">
          <cell r="A1249" t="str">
            <v>A03</v>
          </cell>
          <cell r="B1249" t="str">
            <v>Cultural Heritage</v>
          </cell>
          <cell r="C1249" t="str">
            <v>A03 - Cultural Heritage</v>
          </cell>
        </row>
        <row r="1250">
          <cell r="A1250" t="str">
            <v>A03.02</v>
          </cell>
          <cell r="B1250" t="str">
            <v>Celebrations</v>
          </cell>
          <cell r="C1250" t="str">
            <v>A03.02 - Celebrations</v>
          </cell>
        </row>
        <row r="1251">
          <cell r="A1251" t="str">
            <v>A03.03</v>
          </cell>
          <cell r="B1251" t="str">
            <v>Cultural &amp; Ethnic Awareness</v>
          </cell>
          <cell r="C1251" t="str">
            <v>A03.03 - Cultural &amp; Ethnic Awareness</v>
          </cell>
        </row>
        <row r="1252">
          <cell r="A1252" t="str">
            <v>A03.04</v>
          </cell>
          <cell r="B1252" t="str">
            <v>Cultural Festivals</v>
          </cell>
          <cell r="C1252" t="str">
            <v>A03.04 - Cultural Festivals</v>
          </cell>
        </row>
        <row r="1253">
          <cell r="A1253" t="str">
            <v>A03.05</v>
          </cell>
          <cell r="B1253" t="str">
            <v>Folklife &amp; Traditional Arts</v>
          </cell>
          <cell r="C1253" t="str">
            <v>A03.05 - Folklife &amp; Traditional Arts</v>
          </cell>
        </row>
        <row r="1254">
          <cell r="A1254" t="str">
            <v>A04</v>
          </cell>
          <cell r="B1254" t="str">
            <v>History &amp; Historical Programs</v>
          </cell>
          <cell r="C1254" t="str">
            <v>A04 - History &amp; Historical Programs</v>
          </cell>
        </row>
        <row r="1255">
          <cell r="A1255" t="str">
            <v>A04.02</v>
          </cell>
          <cell r="B1255" t="str">
            <v>Commemorations</v>
          </cell>
          <cell r="C1255" t="str">
            <v>A04.02 - Commemorations</v>
          </cell>
        </row>
        <row r="1256">
          <cell r="A1256" t="str">
            <v>A04.03</v>
          </cell>
          <cell r="B1256" t="str">
            <v>Genealogy</v>
          </cell>
          <cell r="C1256" t="str">
            <v>A04.03 - Genealogy</v>
          </cell>
        </row>
        <row r="1257">
          <cell r="A1257" t="str">
            <v>A04.04</v>
          </cell>
          <cell r="B1257" t="str">
            <v>Historic Preservation &amp; Conservation</v>
          </cell>
          <cell r="C1257" t="str">
            <v>A04.04 - Historic Preservation &amp; Conservation</v>
          </cell>
        </row>
        <row r="1258">
          <cell r="A1258" t="str">
            <v>A04.05</v>
          </cell>
          <cell r="B1258" t="str">
            <v>Memorials &amp; Monuments</v>
          </cell>
          <cell r="C1258" t="str">
            <v>A04.05 - Memorials &amp; Monuments</v>
          </cell>
        </row>
        <row r="1259">
          <cell r="A1259" t="str">
            <v>A05</v>
          </cell>
          <cell r="B1259" t="str">
            <v>Humanities Programs</v>
          </cell>
          <cell r="C1259" t="str">
            <v>A05 - Humanities Programs</v>
          </cell>
        </row>
        <row r="1260">
          <cell r="A1260" t="str">
            <v>A05.02</v>
          </cell>
          <cell r="B1260" t="str">
            <v>Archaeology</v>
          </cell>
          <cell r="C1260" t="str">
            <v>A05.02 - Archaeology</v>
          </cell>
        </row>
        <row r="1261">
          <cell r="A1261" t="str">
            <v>A05.03</v>
          </cell>
          <cell r="B1261" t="str">
            <v>Architecture</v>
          </cell>
          <cell r="C1261" t="str">
            <v>A05.03 - Architecture</v>
          </cell>
        </row>
        <row r="1262">
          <cell r="A1262" t="str">
            <v>A05.04</v>
          </cell>
          <cell r="B1262" t="str">
            <v>Foreign Language &amp; Linguistics</v>
          </cell>
          <cell r="C1262" t="str">
            <v>A05.04 - Foreign Language &amp; Linguistics</v>
          </cell>
        </row>
        <row r="1263">
          <cell r="A1263" t="str">
            <v>A05.05</v>
          </cell>
          <cell r="B1263" t="str">
            <v>Literature</v>
          </cell>
          <cell r="C1263" t="str">
            <v>A05.05 - Literature</v>
          </cell>
        </row>
        <row r="1264">
          <cell r="A1264" t="str">
            <v>A05.06</v>
          </cell>
          <cell r="B1264" t="str">
            <v>Philosophy &amp; Ethics</v>
          </cell>
          <cell r="C1264" t="str">
            <v>A05.06 - Philosophy &amp; Ethics</v>
          </cell>
        </row>
        <row r="1265">
          <cell r="A1265" t="str">
            <v>A05.07</v>
          </cell>
          <cell r="B1265" t="str">
            <v>Theology &amp; Comparative Religion</v>
          </cell>
          <cell r="C1265" t="str">
            <v>A05.07 - Theology &amp; Comparative Religion</v>
          </cell>
        </row>
        <row r="1266">
          <cell r="A1266" t="str">
            <v>A06</v>
          </cell>
          <cell r="B1266" t="str">
            <v>Media &amp; Communications</v>
          </cell>
          <cell r="C1266" t="str">
            <v>A06 - Media &amp; Communications</v>
          </cell>
        </row>
        <row r="1267">
          <cell r="A1267" t="str">
            <v>A06.02</v>
          </cell>
          <cell r="B1267" t="str">
            <v>Broadcasting</v>
          </cell>
          <cell r="C1267" t="str">
            <v>A06.02 - Broadcasting</v>
          </cell>
        </row>
        <row r="1268">
          <cell r="A1268" t="str">
            <v>A06.03</v>
          </cell>
          <cell r="B1268" t="str">
            <v>Electronic Media</v>
          </cell>
          <cell r="C1268" t="str">
            <v>A06.03 - Electronic Media</v>
          </cell>
        </row>
        <row r="1269">
          <cell r="A1269" t="str">
            <v>A06.04</v>
          </cell>
          <cell r="B1269" t="str">
            <v>Film &amp; Video</v>
          </cell>
          <cell r="C1269" t="str">
            <v>A06.04 - Film &amp; Video</v>
          </cell>
        </row>
        <row r="1270">
          <cell r="A1270" t="str">
            <v>A06.05</v>
          </cell>
          <cell r="B1270" t="str">
            <v>Journalism</v>
          </cell>
          <cell r="C1270" t="str">
            <v>A06.05 - Journalism</v>
          </cell>
        </row>
        <row r="1271">
          <cell r="A1271" t="str">
            <v>A06.06</v>
          </cell>
          <cell r="B1271" t="str">
            <v>Publishing</v>
          </cell>
          <cell r="C1271" t="str">
            <v>A06.06 - Publishing</v>
          </cell>
        </row>
        <row r="1272">
          <cell r="A1272" t="str">
            <v>A07</v>
          </cell>
          <cell r="B1272" t="str">
            <v>Museums</v>
          </cell>
          <cell r="C1272" t="str">
            <v>A07 - Museums</v>
          </cell>
        </row>
        <row r="1273">
          <cell r="A1273" t="str">
            <v>A07.09</v>
          </cell>
          <cell r="B1273" t="str">
            <v>Curatorial Work &amp; Exhibitions</v>
          </cell>
          <cell r="C1273" t="str">
            <v>A07.09 - Curatorial Work &amp; Exhibitions</v>
          </cell>
        </row>
        <row r="1274">
          <cell r="A1274" t="str">
            <v>A07.10</v>
          </cell>
          <cell r="B1274" t="str">
            <v>Museum Acquisitions</v>
          </cell>
          <cell r="C1274" t="str">
            <v>A07.10 - Museum Acquisitions</v>
          </cell>
        </row>
        <row r="1275">
          <cell r="A1275" t="str">
            <v>A07.11</v>
          </cell>
          <cell r="B1275" t="str">
            <v>Museum Audience Services</v>
          </cell>
          <cell r="C1275" t="str">
            <v>A07.11 - Museum Audience Services</v>
          </cell>
        </row>
        <row r="1276">
          <cell r="A1276" t="str">
            <v>A07.12</v>
          </cell>
          <cell r="B1276" t="str">
            <v>Museum Collections Conservation</v>
          </cell>
          <cell r="C1276" t="str">
            <v>A07.12 - Museum Collections Conservation</v>
          </cell>
        </row>
        <row r="1277">
          <cell r="A1277" t="str">
            <v>A07.13</v>
          </cell>
          <cell r="B1277" t="str">
            <v>Museum Education</v>
          </cell>
          <cell r="C1277" t="str">
            <v>A07.13 - Museum Education</v>
          </cell>
        </row>
        <row r="1278">
          <cell r="A1278" t="str">
            <v>A08</v>
          </cell>
          <cell r="B1278" t="str">
            <v>Performing Arts</v>
          </cell>
          <cell r="C1278" t="str">
            <v>A08 - Performing Arts</v>
          </cell>
        </row>
        <row r="1279">
          <cell r="A1279" t="str">
            <v>A08.02</v>
          </cell>
          <cell r="B1279" t="str">
            <v>Dance</v>
          </cell>
          <cell r="C1279" t="str">
            <v>A08.02 - Dance</v>
          </cell>
        </row>
        <row r="1280">
          <cell r="A1280" t="str">
            <v>A08.02.03</v>
          </cell>
          <cell r="B1280" t="str">
            <v>Choreography</v>
          </cell>
          <cell r="C1280" t="str">
            <v>A08.02.03 - Choreography</v>
          </cell>
        </row>
        <row r="1281">
          <cell r="A1281" t="str">
            <v>A08.02.04</v>
          </cell>
          <cell r="B1281" t="str">
            <v>Dance Festivals</v>
          </cell>
          <cell r="C1281" t="str">
            <v>A08.02.04 - Dance Festivals</v>
          </cell>
        </row>
        <row r="1282">
          <cell r="A1282" t="str">
            <v>A08.02.05</v>
          </cell>
          <cell r="B1282" t="str">
            <v>Dance Instruction</v>
          </cell>
          <cell r="C1282" t="str">
            <v>A08.02.05 - Dance Instruction</v>
          </cell>
        </row>
        <row r="1283">
          <cell r="A1283" t="str">
            <v>A08.02.06</v>
          </cell>
          <cell r="B1283" t="str">
            <v>Dance Performances</v>
          </cell>
          <cell r="C1283" t="str">
            <v>A08.02.06 - Dance Performances</v>
          </cell>
        </row>
        <row r="1284">
          <cell r="A1284" t="str">
            <v>A08.02.07</v>
          </cell>
          <cell r="B1284" t="str">
            <v>Dance Performances Presenting</v>
          </cell>
          <cell r="C1284" t="str">
            <v>A08.02.07 - Dance Performances Presenting</v>
          </cell>
        </row>
        <row r="1285">
          <cell r="A1285" t="str">
            <v>A08.03</v>
          </cell>
          <cell r="B1285" t="str">
            <v>Music</v>
          </cell>
          <cell r="C1285" t="str">
            <v>A08.03 - Music</v>
          </cell>
        </row>
        <row r="1286">
          <cell r="A1286" t="str">
            <v>A08.03.10</v>
          </cell>
          <cell r="B1286" t="str">
            <v>Music Appreciation</v>
          </cell>
          <cell r="C1286" t="str">
            <v>A08.03.10 - Music Appreciation</v>
          </cell>
        </row>
        <row r="1287">
          <cell r="A1287" t="str">
            <v>A08.03.11</v>
          </cell>
          <cell r="B1287" t="str">
            <v>Music Composition</v>
          </cell>
          <cell r="C1287" t="str">
            <v>A08.03.11 - Music Composition</v>
          </cell>
        </row>
        <row r="1288">
          <cell r="A1288" t="str">
            <v>A08.03.12</v>
          </cell>
          <cell r="B1288" t="str">
            <v>Music Festivals</v>
          </cell>
          <cell r="C1288" t="str">
            <v>A08.03.12 - Music Festivals</v>
          </cell>
        </row>
        <row r="1289">
          <cell r="A1289" t="str">
            <v>A08.03.13</v>
          </cell>
          <cell r="B1289" t="str">
            <v>Music Instruction</v>
          </cell>
          <cell r="C1289" t="str">
            <v>A08.03.13 - Music Instruction</v>
          </cell>
        </row>
        <row r="1290">
          <cell r="A1290" t="str">
            <v>A08.03.14</v>
          </cell>
          <cell r="B1290" t="str">
            <v>Musical Performances</v>
          </cell>
          <cell r="C1290" t="str">
            <v>A08.03.14 - Musical Performances</v>
          </cell>
        </row>
        <row r="1291">
          <cell r="A1291" t="str">
            <v>A08.03.15</v>
          </cell>
          <cell r="B1291" t="str">
            <v>Musical Performances Presenting</v>
          </cell>
          <cell r="C1291" t="str">
            <v>A08.03.15 - Musical Performances Presenting</v>
          </cell>
        </row>
        <row r="1292">
          <cell r="A1292" t="str">
            <v>A08.04</v>
          </cell>
          <cell r="B1292" t="str">
            <v>Opera</v>
          </cell>
          <cell r="C1292" t="str">
            <v>A08.04 - Opera</v>
          </cell>
        </row>
        <row r="1293">
          <cell r="A1293" t="str">
            <v>A08.04.02</v>
          </cell>
          <cell r="B1293" t="str">
            <v>Opera Festivals</v>
          </cell>
          <cell r="C1293" t="str">
            <v>A08.04.02 - Opera Festivals</v>
          </cell>
        </row>
        <row r="1294">
          <cell r="A1294" t="str">
            <v>A08.04.03</v>
          </cell>
          <cell r="B1294" t="str">
            <v>Opera Performances</v>
          </cell>
          <cell r="C1294" t="str">
            <v>A08.04.03 - Opera Performances</v>
          </cell>
        </row>
        <row r="1295">
          <cell r="A1295" t="str">
            <v>A08.04.04</v>
          </cell>
          <cell r="B1295" t="str">
            <v>Opera Performances Presenting</v>
          </cell>
          <cell r="C1295" t="str">
            <v>A08.04.04 - Opera Performances Presenting</v>
          </cell>
        </row>
        <row r="1296">
          <cell r="A1296" t="str">
            <v>A08.05</v>
          </cell>
          <cell r="B1296" t="str">
            <v>Theater</v>
          </cell>
          <cell r="C1296" t="str">
            <v>A08.05 - Theater</v>
          </cell>
        </row>
        <row r="1297">
          <cell r="A1297" t="str">
            <v>A08.05.02</v>
          </cell>
          <cell r="B1297" t="str">
            <v>Children's Theater</v>
          </cell>
          <cell r="C1297" t="str">
            <v>A08.05.02 - Children's Theater</v>
          </cell>
        </row>
        <row r="1298">
          <cell r="A1298" t="str">
            <v>A08.05.04</v>
          </cell>
          <cell r="B1298" t="str">
            <v>Puppet Shows</v>
          </cell>
          <cell r="C1298" t="str">
            <v>A08.05.04 - Puppet Shows</v>
          </cell>
        </row>
        <row r="1299">
          <cell r="A1299" t="str">
            <v>A08.05.05</v>
          </cell>
          <cell r="B1299" t="str">
            <v>Theater Arts Instruction</v>
          </cell>
          <cell r="C1299" t="str">
            <v>A08.05.05 - Theater Arts Instruction</v>
          </cell>
        </row>
        <row r="1300">
          <cell r="A1300" t="str">
            <v>A08.05.06</v>
          </cell>
          <cell r="B1300" t="str">
            <v>Theater Festivals</v>
          </cell>
          <cell r="C1300" t="str">
            <v>A08.05.06 - Theater Festivals</v>
          </cell>
        </row>
        <row r="1301">
          <cell r="A1301" t="str">
            <v>A08.05.07</v>
          </cell>
          <cell r="B1301" t="str">
            <v>Theatrical Performances</v>
          </cell>
          <cell r="C1301" t="str">
            <v>A08.05.07 - Theatrical Performances</v>
          </cell>
        </row>
        <row r="1302">
          <cell r="A1302" t="str">
            <v>A08.05.08</v>
          </cell>
          <cell r="B1302" t="str">
            <v>Theatrical Performances Presenting</v>
          </cell>
          <cell r="C1302" t="str">
            <v>A08.05.08 - Theatrical Performances Presenting</v>
          </cell>
        </row>
        <row r="1303">
          <cell r="A1303" t="str">
            <v>A09</v>
          </cell>
          <cell r="B1303" t="str">
            <v>Visual Arts</v>
          </cell>
          <cell r="C1303" t="str">
            <v>A09 - Visual Arts</v>
          </cell>
        </row>
        <row r="1304">
          <cell r="A1304" t="str">
            <v>A09.06</v>
          </cell>
          <cell r="B1304" t="str">
            <v>Public Art</v>
          </cell>
          <cell r="C1304" t="str">
            <v>A09.06 - Public Art</v>
          </cell>
        </row>
        <row r="1305">
          <cell r="A1305" t="str">
            <v>A09.09</v>
          </cell>
          <cell r="B1305" t="str">
            <v>Traveling Exhibitions</v>
          </cell>
          <cell r="C1305" t="str">
            <v>A09.09 - Traveling Exhibitions</v>
          </cell>
        </row>
        <row r="1306">
          <cell r="A1306" t="str">
            <v>A09.12</v>
          </cell>
          <cell r="B1306" t="str">
            <v>Visual Arts Exhibitions</v>
          </cell>
          <cell r="C1306" t="str">
            <v>A09.12 - Visual Arts Exhibitions</v>
          </cell>
        </row>
        <row r="1307">
          <cell r="A1307" t="str">
            <v>A09.13</v>
          </cell>
          <cell r="B1307" t="str">
            <v>Visual Arts Festivals</v>
          </cell>
          <cell r="C1307" t="str">
            <v>A09.13 - Visual Arts Festivals</v>
          </cell>
        </row>
        <row r="1308">
          <cell r="A1308" t="str">
            <v>A09.14</v>
          </cell>
          <cell r="B1308" t="str">
            <v>Visual Arts Instruction</v>
          </cell>
          <cell r="C1308" t="str">
            <v>A09.14 - Visual Arts Instruction</v>
          </cell>
        </row>
        <row r="1309">
          <cell r="A1309" t="str">
            <v>B01</v>
          </cell>
          <cell r="B1309" t="str">
            <v>Education, General/Other</v>
          </cell>
          <cell r="C1309" t="str">
            <v>B01 - Education, General/Other</v>
          </cell>
        </row>
        <row r="1310">
          <cell r="A1310" t="str">
            <v>B02</v>
          </cell>
          <cell r="B1310" t="str">
            <v>Education Policy &amp; Reform</v>
          </cell>
          <cell r="C1310" t="str">
            <v>B02 - Education Policy &amp; Reform</v>
          </cell>
        </row>
        <row r="1311">
          <cell r="A1311" t="str">
            <v>B03</v>
          </cell>
          <cell r="B1311" t="str">
            <v>Educational Delivery</v>
          </cell>
          <cell r="C1311" t="str">
            <v>B03 - Educational Delivery</v>
          </cell>
        </row>
        <row r="1312">
          <cell r="A1312" t="str">
            <v>B03.02</v>
          </cell>
          <cell r="B1312" t="str">
            <v>Early Childhood Education</v>
          </cell>
          <cell r="C1312" t="str">
            <v>B03.02 - Early Childhood Education</v>
          </cell>
        </row>
        <row r="1313">
          <cell r="A1313" t="str">
            <v>B03.03</v>
          </cell>
          <cell r="B1313" t="str">
            <v>Elementary &amp; Secondary Education</v>
          </cell>
          <cell r="C1313" t="str">
            <v>B03.03 - Elementary &amp; Secondary Education</v>
          </cell>
        </row>
        <row r="1314">
          <cell r="A1314" t="str">
            <v>B03.04</v>
          </cell>
          <cell r="B1314" t="str">
            <v>Postsecondary Education</v>
          </cell>
          <cell r="C1314" t="str">
            <v>B03.04 - Postsecondary Education</v>
          </cell>
        </row>
        <row r="1315">
          <cell r="A1315" t="str">
            <v>B03.05</v>
          </cell>
          <cell r="B1315" t="str">
            <v>Vocational Education</v>
          </cell>
          <cell r="C1315" t="str">
            <v>B03.05 - Vocational Education</v>
          </cell>
        </row>
        <row r="1316">
          <cell r="A1316" t="str">
            <v>B04</v>
          </cell>
          <cell r="B1316" t="str">
            <v>Educational Programs</v>
          </cell>
          <cell r="C1316" t="str">
            <v>B04 - Educational Programs</v>
          </cell>
        </row>
        <row r="1317">
          <cell r="A1317" t="str">
            <v>B04.02</v>
          </cell>
          <cell r="B1317" t="str">
            <v>Adult Education</v>
          </cell>
          <cell r="C1317" t="str">
            <v>B04.02 - Adult Education</v>
          </cell>
        </row>
        <row r="1318">
          <cell r="A1318" t="str">
            <v>B04.03</v>
          </cell>
          <cell r="B1318" t="str">
            <v>Afterschool Enrichment</v>
          </cell>
          <cell r="C1318" t="str">
            <v>B04.03 - Afterschool Enrichment</v>
          </cell>
        </row>
        <row r="1319">
          <cell r="A1319" t="str">
            <v>B04.04</v>
          </cell>
          <cell r="B1319" t="str">
            <v>Computer Literacy</v>
          </cell>
          <cell r="C1319" t="str">
            <v>B04.04 - Computer Literacy</v>
          </cell>
        </row>
        <row r="1320">
          <cell r="A1320" t="str">
            <v>B04.05</v>
          </cell>
          <cell r="B1320" t="str">
            <v>Distance Education</v>
          </cell>
          <cell r="C1320" t="str">
            <v>B04.05 - Distance Education</v>
          </cell>
        </row>
        <row r="1321">
          <cell r="A1321" t="str">
            <v>B04.06</v>
          </cell>
          <cell r="B1321" t="str">
            <v>Dropout Programs</v>
          </cell>
          <cell r="C1321" t="str">
            <v>B04.06 - Dropout Programs</v>
          </cell>
        </row>
        <row r="1322">
          <cell r="A1322" t="str">
            <v>B04.07</v>
          </cell>
          <cell r="B1322" t="str">
            <v>Educational Testing</v>
          </cell>
          <cell r="C1322" t="str">
            <v>B04.07 - Educational Testing</v>
          </cell>
        </row>
        <row r="1323">
          <cell r="A1323" t="str">
            <v>B04.08</v>
          </cell>
          <cell r="B1323" t="str">
            <v>Extracurricular Activities</v>
          </cell>
          <cell r="C1323" t="str">
            <v>B04.08 - Extracurricular Activities</v>
          </cell>
        </row>
        <row r="1324">
          <cell r="A1324" t="str">
            <v>B04.08.02</v>
          </cell>
          <cell r="B1324" t="str">
            <v>Extracurricular Arts &amp; Culture</v>
          </cell>
          <cell r="C1324" t="str">
            <v>B04.08.02 - Extracurricular Arts &amp; Culture</v>
          </cell>
        </row>
        <row r="1325">
          <cell r="A1325" t="str">
            <v>B04.08.03</v>
          </cell>
          <cell r="B1325" t="str">
            <v>Extracurricular Music</v>
          </cell>
          <cell r="C1325" t="str">
            <v>B04.08.03 - Extracurricular Music</v>
          </cell>
        </row>
        <row r="1326">
          <cell r="A1326" t="str">
            <v>B04.08.04</v>
          </cell>
          <cell r="B1326" t="str">
            <v>Extracurricular School Sports</v>
          </cell>
          <cell r="C1326" t="str">
            <v>B04.08.04 - Extracurricular School Sports</v>
          </cell>
        </row>
        <row r="1327">
          <cell r="A1327" t="str">
            <v>B04.08.05</v>
          </cell>
          <cell r="B1327" t="str">
            <v>Extracurricular Science, Math &amp; Technology</v>
          </cell>
          <cell r="C1327" t="str">
            <v>B04.08.05 - Extracurricular Science, Math &amp; Technology</v>
          </cell>
        </row>
        <row r="1328">
          <cell r="A1328" t="str">
            <v>B04.09</v>
          </cell>
          <cell r="B1328" t="str">
            <v>Gifted Education</v>
          </cell>
          <cell r="C1328" t="str">
            <v>B04.09 - Gifted Education</v>
          </cell>
        </row>
        <row r="1329">
          <cell r="A1329" t="str">
            <v>B04.11</v>
          </cell>
          <cell r="B1329" t="str">
            <v>Literacy</v>
          </cell>
          <cell r="C1329" t="str">
            <v>B04.11 - Literacy</v>
          </cell>
        </row>
        <row r="1330">
          <cell r="A1330" t="str">
            <v>B04.17</v>
          </cell>
          <cell r="B1330" t="str">
            <v>Partnerships in Education</v>
          </cell>
          <cell r="C1330" t="str">
            <v>B04.17 - Partnerships in Education</v>
          </cell>
        </row>
        <row r="1331">
          <cell r="A1331" t="str">
            <v>B04.18</v>
          </cell>
          <cell r="B1331" t="str">
            <v>Remedial Programs</v>
          </cell>
          <cell r="C1331" t="str">
            <v>B04.18 - Remedial Programs</v>
          </cell>
        </row>
        <row r="1332">
          <cell r="A1332" t="str">
            <v>B04.19</v>
          </cell>
          <cell r="B1332" t="str">
            <v>Service Learning</v>
          </cell>
          <cell r="C1332" t="str">
            <v>B04.19 - Service Learning</v>
          </cell>
        </row>
        <row r="1333">
          <cell r="A1333" t="str">
            <v>B04.20</v>
          </cell>
          <cell r="B1333" t="str">
            <v>Special Education</v>
          </cell>
          <cell r="C1333" t="str">
            <v>B04.20 - Special Education</v>
          </cell>
        </row>
        <row r="1334">
          <cell r="A1334" t="str">
            <v>B04.21</v>
          </cell>
          <cell r="B1334" t="str">
            <v>Summer School</v>
          </cell>
          <cell r="C1334" t="str">
            <v>B04.21 - Summer School</v>
          </cell>
        </row>
        <row r="1335">
          <cell r="A1335" t="str">
            <v>B04.22</v>
          </cell>
          <cell r="B1335" t="str">
            <v>Tutorial Programs</v>
          </cell>
          <cell r="C1335" t="str">
            <v>B04.22 - Tutorial Programs</v>
          </cell>
        </row>
        <row r="1336">
          <cell r="A1336" t="str">
            <v>B05</v>
          </cell>
          <cell r="B1336" t="str">
            <v>Educational Research</v>
          </cell>
          <cell r="C1336" t="str">
            <v>B05 - Educational Research</v>
          </cell>
        </row>
        <row r="1337">
          <cell r="A1337" t="str">
            <v>B05.02</v>
          </cell>
          <cell r="B1337" t="str">
            <v>Curriculum Development</v>
          </cell>
          <cell r="C1337" t="str">
            <v>B05.02 - Curriculum Development</v>
          </cell>
        </row>
        <row r="1338">
          <cell r="A1338" t="str">
            <v>B05.03</v>
          </cell>
          <cell r="B1338" t="str">
            <v>Education &amp; Technology</v>
          </cell>
          <cell r="C1338" t="str">
            <v>B05.03 - Education &amp; Technology</v>
          </cell>
        </row>
        <row r="1339">
          <cell r="A1339" t="str">
            <v>B05.04</v>
          </cell>
          <cell r="B1339" t="str">
            <v>Educational Assessment &amp; Evaluation</v>
          </cell>
          <cell r="C1339" t="str">
            <v>B05.04 - Educational Assessment &amp; Evaluation</v>
          </cell>
        </row>
        <row r="1340">
          <cell r="A1340" t="str">
            <v>B06</v>
          </cell>
          <cell r="B1340" t="str">
            <v>Library</v>
          </cell>
          <cell r="C1340" t="str">
            <v>B06 - Library</v>
          </cell>
        </row>
        <row r="1341">
          <cell r="A1341" t="str">
            <v>B07</v>
          </cell>
          <cell r="B1341" t="str">
            <v>Student Services</v>
          </cell>
          <cell r="C1341" t="str">
            <v>B07 - Student Services</v>
          </cell>
        </row>
        <row r="1342">
          <cell r="A1342" t="str">
            <v>B07.05</v>
          </cell>
          <cell r="B1342" t="str">
            <v>Alumni</v>
          </cell>
          <cell r="C1342" t="str">
            <v>B07.05 - Alumni</v>
          </cell>
        </row>
        <row r="1343">
          <cell r="A1343" t="str">
            <v>B07.06</v>
          </cell>
          <cell r="B1343" t="str">
            <v>Guidance &amp; Counseling</v>
          </cell>
          <cell r="C1343" t="str">
            <v>B07.06 - Guidance &amp; Counseling</v>
          </cell>
        </row>
        <row r="1344">
          <cell r="A1344" t="str">
            <v>B07.07</v>
          </cell>
          <cell r="B1344" t="str">
            <v>School Health Services</v>
          </cell>
          <cell r="C1344" t="str">
            <v>B07.07 - School Health Services</v>
          </cell>
        </row>
        <row r="1345">
          <cell r="A1345" t="str">
            <v>B07.08</v>
          </cell>
          <cell r="B1345" t="str">
            <v>Student Financial Aid</v>
          </cell>
          <cell r="C1345" t="str">
            <v>B07.08 - Student Financial Aid</v>
          </cell>
        </row>
        <row r="1346">
          <cell r="A1346" t="str">
            <v>B08</v>
          </cell>
          <cell r="B1346" t="str">
            <v>Teacher &amp; Faculty</v>
          </cell>
          <cell r="C1346" t="str">
            <v>B08 - Teacher &amp; Faculty</v>
          </cell>
        </row>
        <row r="1347">
          <cell r="A1347" t="str">
            <v>C01</v>
          </cell>
          <cell r="B1347" t="str">
            <v>Environment, General/Other</v>
          </cell>
          <cell r="C1347" t="str">
            <v>C01 - Environment, General/Other</v>
          </cell>
        </row>
        <row r="1348">
          <cell r="A1348" t="str">
            <v>C02</v>
          </cell>
          <cell r="B1348" t="str">
            <v>Environmental Education</v>
          </cell>
          <cell r="C1348" t="str">
            <v>C02 - Environmental Education</v>
          </cell>
        </row>
        <row r="1349">
          <cell r="A1349" t="str">
            <v>C03</v>
          </cell>
          <cell r="B1349" t="str">
            <v>Environmental &amp; Sustainable Design</v>
          </cell>
          <cell r="C1349" t="str">
            <v>C03 - Environmental &amp; Sustainable Design</v>
          </cell>
        </row>
        <row r="1350">
          <cell r="A1350" t="str">
            <v>C03.02</v>
          </cell>
          <cell r="B1350" t="str">
            <v>Architectural &amp; Landscape Design</v>
          </cell>
          <cell r="C1350" t="str">
            <v>C03.02 - Architectural &amp; Landscape Design</v>
          </cell>
        </row>
        <row r="1351">
          <cell r="A1351" t="str">
            <v>C03.03</v>
          </cell>
          <cell r="B1351" t="str">
            <v>Environmental &amp; Urban Beautification</v>
          </cell>
          <cell r="C1351" t="str">
            <v>C03.03 - Environmental &amp; Urban Beautification</v>
          </cell>
        </row>
        <row r="1352">
          <cell r="A1352" t="str">
            <v>C03.04</v>
          </cell>
          <cell r="B1352" t="str">
            <v>Land Use Planning</v>
          </cell>
          <cell r="C1352" t="str">
            <v>C03.04 - Land Use Planning</v>
          </cell>
        </row>
        <row r="1353">
          <cell r="A1353" t="str">
            <v>C04</v>
          </cell>
          <cell r="B1353" t="str">
            <v>Horticulture</v>
          </cell>
          <cell r="C1353" t="str">
            <v>C04 - Horticulture</v>
          </cell>
        </row>
        <row r="1354">
          <cell r="A1354" t="str">
            <v>C04.02</v>
          </cell>
          <cell r="B1354" t="str">
            <v>Botanical &amp; Aquatic Gardens</v>
          </cell>
          <cell r="C1354" t="str">
            <v>C04.02 - Botanical &amp; Aquatic Gardens</v>
          </cell>
        </row>
        <row r="1355">
          <cell r="A1355" t="str">
            <v>C05</v>
          </cell>
          <cell r="B1355" t="str">
            <v>Natural Resources Conservation &amp; Protection</v>
          </cell>
          <cell r="C1355" t="str">
            <v>C05 - Natural Resources Conservation &amp; Protection</v>
          </cell>
        </row>
        <row r="1356">
          <cell r="A1356" t="str">
            <v>C05.02</v>
          </cell>
          <cell r="B1356" t="str">
            <v>Energy Resources</v>
          </cell>
          <cell r="C1356" t="str">
            <v>C05.02 - Energy Resources</v>
          </cell>
        </row>
        <row r="1357">
          <cell r="A1357" t="str">
            <v>C05.03</v>
          </cell>
          <cell r="B1357" t="str">
            <v>Land Conservation</v>
          </cell>
          <cell r="C1357" t="str">
            <v>C05.03 - Land Conservation</v>
          </cell>
        </row>
        <row r="1358">
          <cell r="A1358" t="str">
            <v>C05.04</v>
          </cell>
          <cell r="B1358" t="str">
            <v>Marine Conservation</v>
          </cell>
          <cell r="C1358" t="str">
            <v>C05.04 - Marine Conservation</v>
          </cell>
        </row>
        <row r="1359">
          <cell r="A1359" t="str">
            <v>C05.05</v>
          </cell>
          <cell r="B1359" t="str">
            <v>Plant Conservation</v>
          </cell>
          <cell r="C1359" t="str">
            <v>C05.05 - Plant Conservation</v>
          </cell>
        </row>
        <row r="1360">
          <cell r="A1360" t="str">
            <v>C05.06</v>
          </cell>
          <cell r="B1360" t="str">
            <v>Water Conservation</v>
          </cell>
          <cell r="C1360" t="str">
            <v>C05.06 - Water Conservation</v>
          </cell>
        </row>
        <row r="1361">
          <cell r="A1361" t="str">
            <v>C05.07</v>
          </cell>
          <cell r="B1361" t="str">
            <v>Watershed Conservation</v>
          </cell>
          <cell r="C1361" t="str">
            <v>C05.07 - Watershed Conservation</v>
          </cell>
        </row>
        <row r="1362">
          <cell r="A1362" t="str">
            <v>C06</v>
          </cell>
          <cell r="B1362" t="str">
            <v>Pollution Abatement &amp; Control</v>
          </cell>
          <cell r="C1362" t="str">
            <v>C06 - Pollution Abatement &amp; Control</v>
          </cell>
        </row>
        <row r="1363">
          <cell r="A1363" t="str">
            <v>C06.02</v>
          </cell>
          <cell r="B1363" t="str">
            <v>Air Pollution Control</v>
          </cell>
          <cell r="C1363" t="str">
            <v>C06.02 - Air Pollution Control</v>
          </cell>
        </row>
        <row r="1364">
          <cell r="A1364" t="str">
            <v>C06.03</v>
          </cell>
          <cell r="B1364" t="str">
            <v>Climatic Change</v>
          </cell>
          <cell r="C1364" t="str">
            <v>C06.03 - Climatic Change</v>
          </cell>
        </row>
        <row r="1365">
          <cell r="A1365" t="str">
            <v>C06.04</v>
          </cell>
          <cell r="B1365" t="str">
            <v>Environmental Hazards Control</v>
          </cell>
          <cell r="C1365" t="str">
            <v>C06.04 - Environmental Hazards Control</v>
          </cell>
        </row>
        <row r="1366">
          <cell r="A1366" t="str">
            <v>C06.05</v>
          </cell>
          <cell r="B1366" t="str">
            <v>Pest Control</v>
          </cell>
          <cell r="C1366" t="str">
            <v>C06.05 - Pest Control</v>
          </cell>
        </row>
        <row r="1367">
          <cell r="A1367" t="str">
            <v>C06.06</v>
          </cell>
          <cell r="B1367" t="str">
            <v>Radiation Control</v>
          </cell>
          <cell r="C1367" t="str">
            <v>C06.06 - Radiation Control</v>
          </cell>
        </row>
        <row r="1368">
          <cell r="A1368" t="str">
            <v>C06.07</v>
          </cell>
          <cell r="B1368" t="str">
            <v>Recycling</v>
          </cell>
          <cell r="C1368" t="str">
            <v>C06.07 - Recycling</v>
          </cell>
        </row>
        <row r="1369">
          <cell r="A1369" t="str">
            <v>C06.08</v>
          </cell>
          <cell r="B1369" t="str">
            <v>Waste Management</v>
          </cell>
          <cell r="C1369" t="str">
            <v>C06.08 - Waste Management</v>
          </cell>
        </row>
        <row r="1370">
          <cell r="A1370" t="str">
            <v>C06.09</v>
          </cell>
          <cell r="B1370" t="str">
            <v>Water Pollution Control</v>
          </cell>
          <cell r="C1370" t="str">
            <v>C06.09 - Water Pollution Control</v>
          </cell>
        </row>
        <row r="1371">
          <cell r="A1371" t="str">
            <v>D01</v>
          </cell>
          <cell r="B1371" t="str">
            <v>Animal-Related, General/Other</v>
          </cell>
          <cell r="C1371" t="str">
            <v>D01 - Animal-Related, General/Other</v>
          </cell>
        </row>
        <row r="1372">
          <cell r="A1372" t="str">
            <v>D02</v>
          </cell>
          <cell r="B1372" t="str">
            <v>Animal Ownership</v>
          </cell>
          <cell r="C1372" t="str">
            <v>D02 - Animal Ownership</v>
          </cell>
        </row>
        <row r="1373">
          <cell r="A1373" t="str">
            <v>D02.02</v>
          </cell>
          <cell r="B1373" t="str">
            <v>Animal Exhibitions &amp; Shows</v>
          </cell>
          <cell r="C1373" t="str">
            <v>D02.02 - Animal Exhibitions &amp; Shows</v>
          </cell>
        </row>
        <row r="1374">
          <cell r="A1374" t="str">
            <v>D02.03</v>
          </cell>
          <cell r="B1374" t="str">
            <v>Animal Training</v>
          </cell>
          <cell r="C1374" t="str">
            <v>D02.03 - Animal Training</v>
          </cell>
        </row>
        <row r="1375">
          <cell r="A1375" t="str">
            <v>D02.04</v>
          </cell>
          <cell r="B1375" t="str">
            <v>Pet Cemetery Services</v>
          </cell>
          <cell r="C1375" t="str">
            <v>D02.04 - Pet Cemetery Services</v>
          </cell>
        </row>
        <row r="1376">
          <cell r="A1376" t="str">
            <v>D02.05</v>
          </cell>
          <cell r="B1376" t="str">
            <v>Pet-Related Financial &amp; Commodities Assistance</v>
          </cell>
          <cell r="C1376" t="str">
            <v>D02.05 - Pet-Related Financial &amp; Commodities Assistance</v>
          </cell>
        </row>
        <row r="1377">
          <cell r="A1377" t="str">
            <v>D03</v>
          </cell>
          <cell r="B1377" t="str">
            <v>Animal Protection &amp; Welfare</v>
          </cell>
          <cell r="C1377" t="str">
            <v>D03 - Animal Protection &amp; Welfare</v>
          </cell>
        </row>
        <row r="1378">
          <cell r="A1378" t="str">
            <v>D03.02</v>
          </cell>
          <cell r="B1378" t="str">
            <v>Animal Control</v>
          </cell>
          <cell r="C1378" t="str">
            <v>D03.02 - Animal Control</v>
          </cell>
        </row>
        <row r="1379">
          <cell r="A1379" t="str">
            <v>D03.03</v>
          </cell>
          <cell r="B1379" t="str">
            <v>Farm &amp; Domestic Animal Protection &amp; Welfare</v>
          </cell>
          <cell r="C1379" t="str">
            <v>D03.03 - Farm &amp; Domestic Animal Protection &amp; Welfare</v>
          </cell>
        </row>
        <row r="1380">
          <cell r="A1380" t="str">
            <v>D03.04</v>
          </cell>
          <cell r="B1380" t="str">
            <v>Prevention of Cruelty to Animals Enforcement</v>
          </cell>
          <cell r="C1380" t="str">
            <v>D03.04 - Prevention of Cruelty to Animals Enforcement</v>
          </cell>
        </row>
        <row r="1381">
          <cell r="A1381" t="str">
            <v>D04</v>
          </cell>
          <cell r="B1381" t="str">
            <v>Veterinary Services</v>
          </cell>
          <cell r="C1381" t="str">
            <v>D04 - Veterinary Services</v>
          </cell>
        </row>
        <row r="1382">
          <cell r="A1382" t="str">
            <v>D05</v>
          </cell>
          <cell r="B1382" t="str">
            <v>Wildlife Preservation &amp; Protection</v>
          </cell>
          <cell r="C1382" t="str">
            <v>D05 - Wildlife Preservation &amp; Protection</v>
          </cell>
        </row>
        <row r="1383">
          <cell r="A1383" t="str">
            <v>D05.02</v>
          </cell>
          <cell r="B1383" t="str">
            <v>Bird Preservation &amp; Protection</v>
          </cell>
          <cell r="C1383" t="str">
            <v>D05.02 - Bird Preservation &amp; Protection</v>
          </cell>
        </row>
        <row r="1384">
          <cell r="A1384" t="str">
            <v>D05.03</v>
          </cell>
          <cell r="B1384" t="str">
            <v>Fishery Conservation &amp; Management</v>
          </cell>
          <cell r="C1384" t="str">
            <v>D05.03 - Fishery Conservation &amp; Management</v>
          </cell>
        </row>
        <row r="1385">
          <cell r="A1385" t="str">
            <v>D05.04</v>
          </cell>
          <cell r="B1385" t="str">
            <v>Marine Animals Preservation &amp; Protection</v>
          </cell>
          <cell r="C1385" t="str">
            <v>D05.04 - Marine Animals Preservation &amp; Protection</v>
          </cell>
        </row>
        <row r="1386">
          <cell r="A1386" t="str">
            <v>D05.05</v>
          </cell>
          <cell r="B1386" t="str">
            <v>Wild Animals Preservation &amp; Protection</v>
          </cell>
          <cell r="C1386" t="str">
            <v>D05.05 - Wild Animals Preservation &amp; Protection</v>
          </cell>
        </row>
        <row r="1387">
          <cell r="A1387" t="str">
            <v>D06</v>
          </cell>
          <cell r="B1387" t="str">
            <v>Zoological Parks &amp; Aquariums</v>
          </cell>
          <cell r="C1387" t="str">
            <v>D06 - Zoological Parks &amp; Aquariums</v>
          </cell>
        </row>
        <row r="1388">
          <cell r="A1388" t="str">
            <v>E01</v>
          </cell>
          <cell r="B1388" t="str">
            <v>Health Care, General/Other</v>
          </cell>
          <cell r="C1388" t="str">
            <v>E01 - Health Care, General/Other</v>
          </cell>
        </row>
        <row r="1389">
          <cell r="A1389" t="str">
            <v>E02</v>
          </cell>
          <cell r="B1389" t="str">
            <v>Alternative Health Care</v>
          </cell>
          <cell r="C1389" t="str">
            <v>E02 - Alternative Health Care</v>
          </cell>
        </row>
        <row r="1390">
          <cell r="A1390" t="str">
            <v>E02.02</v>
          </cell>
          <cell r="B1390" t="str">
            <v>Acupuncture</v>
          </cell>
          <cell r="C1390" t="str">
            <v>E02.02 - Acupuncture</v>
          </cell>
        </row>
        <row r="1391">
          <cell r="A1391" t="str">
            <v>E02.03</v>
          </cell>
          <cell r="B1391" t="str">
            <v>Chiropractic Care</v>
          </cell>
          <cell r="C1391" t="str">
            <v>E02.03 - Chiropractic Care</v>
          </cell>
        </row>
        <row r="1392">
          <cell r="A1392" t="str">
            <v>E02.04</v>
          </cell>
          <cell r="B1392" t="str">
            <v>Homeopathic Medicine</v>
          </cell>
          <cell r="C1392" t="str">
            <v>E02.04 - Homeopathic Medicine</v>
          </cell>
        </row>
        <row r="1393">
          <cell r="A1393" t="str">
            <v>E02.05</v>
          </cell>
          <cell r="B1393" t="str">
            <v>Naturopathic Medicine</v>
          </cell>
          <cell r="C1393" t="str">
            <v>E02.05 - Naturopathic Medicine</v>
          </cell>
        </row>
        <row r="1394">
          <cell r="A1394" t="str">
            <v>E03</v>
          </cell>
          <cell r="B1394" t="str">
            <v>Anatomical Gifts Provision</v>
          </cell>
          <cell r="C1394" t="str">
            <v>E03 - Anatomical Gifts Provision</v>
          </cell>
        </row>
        <row r="1395">
          <cell r="A1395" t="str">
            <v>E03.02</v>
          </cell>
          <cell r="B1395" t="str">
            <v>Blood Banking</v>
          </cell>
          <cell r="C1395" t="str">
            <v>E03.02 - Blood Banking</v>
          </cell>
        </row>
        <row r="1396">
          <cell r="A1396" t="str">
            <v>E03.03</v>
          </cell>
          <cell r="B1396" t="str">
            <v>Organ &amp; Tissue Procurement</v>
          </cell>
          <cell r="C1396" t="str">
            <v>E03.03 - Organ &amp; Tissue Procurement</v>
          </cell>
        </row>
        <row r="1397">
          <cell r="A1397" t="str">
            <v>E04</v>
          </cell>
          <cell r="B1397" t="str">
            <v>Bioethics &amp; Medical Ethics</v>
          </cell>
          <cell r="C1397" t="str">
            <v>E04 - Bioethics &amp; Medical Ethics</v>
          </cell>
        </row>
        <row r="1398">
          <cell r="A1398" t="str">
            <v>E05</v>
          </cell>
          <cell r="B1398" t="str">
            <v>Dental Health Care</v>
          </cell>
          <cell r="C1398" t="str">
            <v>E05 - Dental Health Care</v>
          </cell>
        </row>
        <row r="1399">
          <cell r="A1399" t="str">
            <v>E06</v>
          </cell>
          <cell r="B1399" t="str">
            <v>Health Care Issues</v>
          </cell>
          <cell r="C1399" t="str">
            <v>E06 - Health Care Issues</v>
          </cell>
        </row>
        <row r="1400">
          <cell r="A1400" t="str">
            <v>E06.02</v>
          </cell>
          <cell r="B1400" t="str">
            <v>Health Care Economics</v>
          </cell>
          <cell r="C1400" t="str">
            <v>E06.02 - Health Care Economics</v>
          </cell>
        </row>
        <row r="1401">
          <cell r="A1401" t="str">
            <v>E06.03</v>
          </cell>
          <cell r="B1401" t="str">
            <v>Health Care Reform</v>
          </cell>
          <cell r="C1401" t="str">
            <v>E06.03 - Health Care Reform</v>
          </cell>
        </row>
        <row r="1402">
          <cell r="A1402" t="str">
            <v>E06.04</v>
          </cell>
          <cell r="B1402" t="str">
            <v>Quality of Health Care</v>
          </cell>
          <cell r="C1402" t="str">
            <v>E06.04 - Quality of Health Care</v>
          </cell>
        </row>
        <row r="1403">
          <cell r="A1403" t="str">
            <v>E07</v>
          </cell>
          <cell r="B1403" t="str">
            <v>Health Diagnostic, Intervention &amp; Treatment Services</v>
          </cell>
          <cell r="C1403" t="str">
            <v>E07 - Health Diagnostic, Intervention &amp; Treatment Services</v>
          </cell>
        </row>
        <row r="1404">
          <cell r="A1404" t="str">
            <v>E07.02</v>
          </cell>
          <cell r="B1404" t="str">
            <v>Cardiovascular Technology</v>
          </cell>
          <cell r="C1404" t="str">
            <v>E07.02 - Cardiovascular Technology</v>
          </cell>
        </row>
        <row r="1405">
          <cell r="A1405" t="str">
            <v>E07.03</v>
          </cell>
          <cell r="B1405" t="str">
            <v>Chemotherapy/Radiation</v>
          </cell>
          <cell r="C1405" t="str">
            <v>E07.03 - Chemotherapy/Radiation</v>
          </cell>
        </row>
        <row r="1406">
          <cell r="A1406" t="str">
            <v>E07.04</v>
          </cell>
          <cell r="B1406" t="str">
            <v>Diagnostic Medical Sonography</v>
          </cell>
          <cell r="C1406" t="str">
            <v>E07.04 - Diagnostic Medical Sonography</v>
          </cell>
        </row>
        <row r="1407">
          <cell r="A1407" t="str">
            <v>E07.05</v>
          </cell>
          <cell r="B1407" t="str">
            <v>Hemodialysis</v>
          </cell>
          <cell r="C1407" t="str">
            <v>E07.05 - Hemodialysis</v>
          </cell>
        </row>
        <row r="1408">
          <cell r="A1408" t="str">
            <v>E07.06</v>
          </cell>
          <cell r="B1408" t="str">
            <v>Magnetic Resonance Imaging</v>
          </cell>
          <cell r="C1408" t="str">
            <v>E07.06 - Magnetic Resonance Imaging</v>
          </cell>
        </row>
        <row r="1409">
          <cell r="A1409" t="str">
            <v>E07.07</v>
          </cell>
          <cell r="B1409" t="str">
            <v>Medical Radiologic Technology</v>
          </cell>
          <cell r="C1409" t="str">
            <v>E07.07 - Medical Radiologic Technology</v>
          </cell>
        </row>
        <row r="1410">
          <cell r="A1410" t="str">
            <v>E08</v>
          </cell>
          <cell r="B1410" t="str">
            <v>Patient &amp; Family Support</v>
          </cell>
          <cell r="C1410" t="str">
            <v>E08 - Patient &amp; Family Support</v>
          </cell>
        </row>
        <row r="1411">
          <cell r="A1411" t="str">
            <v>E08.02</v>
          </cell>
          <cell r="B1411" t="str">
            <v>Assistive Technology Equipment Provision</v>
          </cell>
          <cell r="C1411" t="str">
            <v>E08.02 - Assistive Technology Equipment Provision</v>
          </cell>
        </row>
        <row r="1412">
          <cell r="A1412" t="str">
            <v>E08.03</v>
          </cell>
          <cell r="B1412" t="str">
            <v>Health Care Equipment &amp; Supplies Provision</v>
          </cell>
          <cell r="C1412" t="str">
            <v>E08.03 - Health Care Equipment &amp; Supplies Provision</v>
          </cell>
        </row>
        <row r="1413">
          <cell r="A1413" t="str">
            <v>E08.05</v>
          </cell>
          <cell r="B1413" t="str">
            <v>Health Insurance Counseling</v>
          </cell>
          <cell r="C1413" t="str">
            <v>E08.05 - Health Insurance Counseling</v>
          </cell>
        </row>
        <row r="1414">
          <cell r="A1414" t="str">
            <v>E08.07</v>
          </cell>
          <cell r="B1414" t="str">
            <v>Medical Expense Assistance</v>
          </cell>
          <cell r="C1414" t="str">
            <v>E08.07 - Medical Expense Assistance</v>
          </cell>
        </row>
        <row r="1415">
          <cell r="A1415" t="str">
            <v>E08.08</v>
          </cell>
          <cell r="B1415" t="str">
            <v>Patient Education</v>
          </cell>
          <cell r="C1415" t="str">
            <v>E08.08 - Patient Education</v>
          </cell>
        </row>
        <row r="1416">
          <cell r="A1416" t="str">
            <v>E08.09</v>
          </cell>
          <cell r="B1416" t="str">
            <v>Patient &amp; Family Enrichment</v>
          </cell>
          <cell r="C1416" t="str">
            <v>E08.09 - Patient &amp; Family Enrichment</v>
          </cell>
        </row>
        <row r="1417">
          <cell r="A1417" t="str">
            <v>E08.10</v>
          </cell>
          <cell r="B1417" t="str">
            <v>Patient &amp; Family Housing</v>
          </cell>
          <cell r="C1417" t="str">
            <v>E08.10 - Patient &amp; Family Housing</v>
          </cell>
        </row>
        <row r="1418">
          <cell r="A1418" t="str">
            <v>E08.11</v>
          </cell>
          <cell r="B1418" t="str">
            <v>Wish Foundation Programs</v>
          </cell>
          <cell r="C1418" t="str">
            <v>E08.11 - Wish Foundation Programs</v>
          </cell>
        </row>
        <row r="1419">
          <cell r="A1419" t="str">
            <v>E09</v>
          </cell>
          <cell r="B1419" t="str">
            <v>Patient Care/Health Care Delivery</v>
          </cell>
          <cell r="C1419" t="str">
            <v>E09 - Patient Care/Health Care Delivery</v>
          </cell>
        </row>
        <row r="1420">
          <cell r="A1420" t="str">
            <v>E09.02</v>
          </cell>
          <cell r="B1420" t="str">
            <v>Ambulatory &amp; Primary Health Care</v>
          </cell>
          <cell r="C1420" t="str">
            <v>E09.02 - Ambulatory &amp; Primary Health Care</v>
          </cell>
        </row>
        <row r="1421">
          <cell r="A1421" t="str">
            <v>E09.03</v>
          </cell>
          <cell r="B1421" t="str">
            <v>Emergency Services, Hospital-Based</v>
          </cell>
          <cell r="C1421" t="str">
            <v>E09.03 - Emergency Services, Hospital-Based</v>
          </cell>
        </row>
        <row r="1422">
          <cell r="A1422" t="str">
            <v>E09.04</v>
          </cell>
          <cell r="B1422" t="str">
            <v>Home Health Care</v>
          </cell>
          <cell r="C1422" t="str">
            <v>E09.04 - Home Health Care</v>
          </cell>
        </row>
        <row r="1423">
          <cell r="A1423" t="str">
            <v>E09.05</v>
          </cell>
          <cell r="B1423" t="str">
            <v>Hospice Care</v>
          </cell>
          <cell r="C1423" t="str">
            <v>E09.05 - Hospice Care</v>
          </cell>
        </row>
        <row r="1424">
          <cell r="A1424" t="str">
            <v>E09.06</v>
          </cell>
          <cell r="B1424" t="str">
            <v>Inpatient/Hospital Care</v>
          </cell>
          <cell r="C1424" t="str">
            <v>E09.06 - Inpatient/Hospital Care</v>
          </cell>
        </row>
        <row r="1425">
          <cell r="A1425" t="str">
            <v>E09.07</v>
          </cell>
          <cell r="B1425" t="str">
            <v>Nursing Home Care</v>
          </cell>
          <cell r="C1425" t="str">
            <v>E09.07 - Nursing Home Care</v>
          </cell>
        </row>
        <row r="1426">
          <cell r="A1426" t="str">
            <v>E09.10</v>
          </cell>
          <cell r="B1426" t="str">
            <v>Rural Health Services</v>
          </cell>
          <cell r="C1426" t="str">
            <v>E09.10 - Rural Health Services</v>
          </cell>
        </row>
        <row r="1427">
          <cell r="A1427" t="str">
            <v>E10</v>
          </cell>
          <cell r="B1427" t="str">
            <v>Pharmaceuticals</v>
          </cell>
          <cell r="C1427" t="str">
            <v>E10 - Pharmaceuticals</v>
          </cell>
        </row>
        <row r="1428">
          <cell r="A1428" t="str">
            <v>E11</v>
          </cell>
          <cell r="B1428" t="str">
            <v>Public Health</v>
          </cell>
          <cell r="C1428" t="str">
            <v>E11 - Public Health</v>
          </cell>
        </row>
        <row r="1429">
          <cell r="A1429" t="str">
            <v>E11.02</v>
          </cell>
          <cell r="B1429" t="str">
            <v>Environmental Health</v>
          </cell>
          <cell r="C1429" t="str">
            <v>E11.02 - Environmental Health</v>
          </cell>
        </row>
        <row r="1430">
          <cell r="A1430" t="str">
            <v>E11.03</v>
          </cell>
          <cell r="B1430" t="str">
            <v>International Public Health/International Health</v>
          </cell>
          <cell r="C1430" t="str">
            <v>E11.03 - International Public Health/International Health</v>
          </cell>
        </row>
        <row r="1431">
          <cell r="A1431" t="str">
            <v>E11.04</v>
          </cell>
          <cell r="B1431" t="str">
            <v>Occupational Health &amp; Industrial Hygiene</v>
          </cell>
          <cell r="C1431" t="str">
            <v>E11.04 - Occupational Health &amp; Industrial Hygiene</v>
          </cell>
        </row>
        <row r="1432">
          <cell r="A1432" t="str">
            <v>E11.05</v>
          </cell>
          <cell r="B1432" t="str">
            <v>Preventive Health</v>
          </cell>
          <cell r="C1432" t="str">
            <v>E11.05 - Preventive Health</v>
          </cell>
        </row>
        <row r="1433">
          <cell r="A1433" t="str">
            <v>E12</v>
          </cell>
          <cell r="B1433" t="str">
            <v>Rehabilitation Services</v>
          </cell>
          <cell r="C1433" t="str">
            <v>E12 - Rehabilitation Services</v>
          </cell>
        </row>
        <row r="1434">
          <cell r="A1434" t="str">
            <v>E12.06</v>
          </cell>
          <cell r="B1434" t="str">
            <v>Early Intervention &amp; Prevention</v>
          </cell>
          <cell r="C1434" t="str">
            <v>E12.06 - Early Intervention &amp; Prevention</v>
          </cell>
        </row>
        <row r="1435">
          <cell r="A1435" t="str">
            <v>E12.07</v>
          </cell>
          <cell r="B1435" t="str">
            <v>Independent Living Skills</v>
          </cell>
          <cell r="C1435" t="str">
            <v>E12.07 - Independent Living Skills</v>
          </cell>
        </row>
        <row r="1436">
          <cell r="A1436" t="str">
            <v>E12.08</v>
          </cell>
          <cell r="B1436" t="str">
            <v>Occupational Therapy</v>
          </cell>
          <cell r="C1436" t="str">
            <v>E12.08 - Occupational Therapy</v>
          </cell>
        </row>
        <row r="1437">
          <cell r="A1437" t="str">
            <v>E12.09</v>
          </cell>
          <cell r="B1437" t="str">
            <v>Physical Therapy</v>
          </cell>
          <cell r="C1437" t="str">
            <v>E12.09 - Physical Therapy</v>
          </cell>
        </row>
        <row r="1438">
          <cell r="A1438" t="str">
            <v>E12.10</v>
          </cell>
          <cell r="B1438" t="str">
            <v>Rehabilitation of Hearing Impaired</v>
          </cell>
          <cell r="C1438" t="str">
            <v>E12.10 - Rehabilitation of Hearing Impaired</v>
          </cell>
        </row>
        <row r="1439">
          <cell r="A1439" t="str">
            <v>E12.11</v>
          </cell>
          <cell r="B1439" t="str">
            <v>Rehabilitation of Language &amp; Speech Disorders</v>
          </cell>
          <cell r="C1439" t="str">
            <v>E12.11 - Rehabilitation of Language &amp; Speech Disorders</v>
          </cell>
        </row>
        <row r="1440">
          <cell r="A1440" t="str">
            <v>E13</v>
          </cell>
          <cell r="B1440" t="str">
            <v>Reproductive Health</v>
          </cell>
          <cell r="C1440" t="str">
            <v>E13 - Reproductive Health</v>
          </cell>
        </row>
        <row r="1441">
          <cell r="A1441" t="str">
            <v>E13.02</v>
          </cell>
          <cell r="B1441" t="str">
            <v>Family Planning</v>
          </cell>
          <cell r="C1441" t="str">
            <v>E13.02 - Family Planning</v>
          </cell>
        </row>
        <row r="1442">
          <cell r="A1442" t="str">
            <v>E13.03</v>
          </cell>
          <cell r="B1442" t="str">
            <v>Maternal &amp; Infant Care</v>
          </cell>
          <cell r="C1442" t="str">
            <v>E13.03 - Maternal &amp; Infant Care</v>
          </cell>
        </row>
        <row r="1443">
          <cell r="A1443" t="str">
            <v>E13.04</v>
          </cell>
          <cell r="B1443" t="str">
            <v>Sexuality Education</v>
          </cell>
          <cell r="C1443" t="str">
            <v>E13.04 - Sexuality Education</v>
          </cell>
        </row>
        <row r="1444">
          <cell r="A1444" t="str">
            <v>F01</v>
          </cell>
          <cell r="B1444" t="str">
            <v>Mental Health, Substance Abuse Programs, General/other</v>
          </cell>
          <cell r="C1444" t="str">
            <v>F01 - Mental Health, Substance Abuse Programs, General/other</v>
          </cell>
        </row>
        <row r="1445">
          <cell r="A1445" t="str">
            <v>F02</v>
          </cell>
          <cell r="B1445" t="str">
            <v>Crisis Intervention</v>
          </cell>
          <cell r="C1445" t="str">
            <v>F02 - Crisis Intervention</v>
          </cell>
        </row>
        <row r="1446">
          <cell r="A1446" t="str">
            <v>F02.02</v>
          </cell>
          <cell r="B1446" t="str">
            <v>Sexual Assault Crisis Intervention</v>
          </cell>
          <cell r="C1446" t="str">
            <v>F02.02 - Sexual Assault Crisis Intervention</v>
          </cell>
        </row>
        <row r="1447">
          <cell r="A1447" t="str">
            <v>F02.03</v>
          </cell>
          <cell r="B1447" t="str">
            <v>Substance Abuse Crisis Intervention</v>
          </cell>
          <cell r="C1447" t="str">
            <v>F02.03 - Substance Abuse Crisis Intervention</v>
          </cell>
        </row>
        <row r="1448">
          <cell r="A1448" t="str">
            <v>F02.04</v>
          </cell>
          <cell r="B1448" t="str">
            <v>Suicide Prevention</v>
          </cell>
          <cell r="C1448" t="str">
            <v>F02.04 - Suicide Prevention</v>
          </cell>
        </row>
        <row r="1449">
          <cell r="A1449" t="str">
            <v>F03</v>
          </cell>
          <cell r="B1449" t="str">
            <v>Mental Disorders</v>
          </cell>
          <cell r="C1449" t="str">
            <v>F03 - Mental Disorders</v>
          </cell>
        </row>
        <row r="1450">
          <cell r="A1450" t="str">
            <v>F03.03</v>
          </cell>
          <cell r="B1450" t="str">
            <v>Anxiety Disorders</v>
          </cell>
          <cell r="C1450" t="str">
            <v>F03.03 - Anxiety Disorders</v>
          </cell>
        </row>
        <row r="1451">
          <cell r="A1451" t="str">
            <v>F03.04</v>
          </cell>
          <cell r="B1451" t="str">
            <v>Childhood Behavioral Disorders</v>
          </cell>
          <cell r="C1451" t="str">
            <v>F03.04 - Childhood Behavioral Disorders</v>
          </cell>
        </row>
        <row r="1452">
          <cell r="A1452" t="str">
            <v>F03.05</v>
          </cell>
          <cell r="B1452" t="str">
            <v>Cognitive Disorders</v>
          </cell>
          <cell r="C1452" t="str">
            <v>F03.05 - Cognitive Disorders</v>
          </cell>
        </row>
        <row r="1453">
          <cell r="A1453" t="str">
            <v>F03.07</v>
          </cell>
          <cell r="B1453" t="str">
            <v>Eating Disorders</v>
          </cell>
          <cell r="C1453" t="str">
            <v>F03.07 - Eating Disorders</v>
          </cell>
        </row>
        <row r="1454">
          <cell r="A1454" t="str">
            <v>F03.09</v>
          </cell>
          <cell r="B1454" t="str">
            <v>Impulse-Control Disorders</v>
          </cell>
          <cell r="C1454" t="str">
            <v>F03.09 - Impulse-Control Disorders</v>
          </cell>
        </row>
        <row r="1455">
          <cell r="A1455" t="str">
            <v>F03.10</v>
          </cell>
          <cell r="B1455" t="str">
            <v>Mood Disorders</v>
          </cell>
          <cell r="C1455" t="str">
            <v>F03.10 - Mood Disorders</v>
          </cell>
        </row>
        <row r="1456">
          <cell r="A1456" t="str">
            <v>F03.11</v>
          </cell>
          <cell r="B1456" t="str">
            <v>Personality Disorders</v>
          </cell>
          <cell r="C1456" t="str">
            <v>F03.11 - Personality Disorders</v>
          </cell>
        </row>
        <row r="1457">
          <cell r="A1457" t="str">
            <v>F03.16</v>
          </cell>
          <cell r="B1457" t="str">
            <v>Psychophysiological Disorders</v>
          </cell>
          <cell r="C1457" t="str">
            <v>F03.16 - Psychophysiological Disorders</v>
          </cell>
        </row>
        <row r="1458">
          <cell r="A1458" t="str">
            <v>F03.17</v>
          </cell>
          <cell r="B1458" t="str">
            <v>Schizophrenia &amp; Other Psychotic Disorders</v>
          </cell>
          <cell r="C1458" t="str">
            <v>F03.17 - Schizophrenia &amp; Other Psychotic Disorders</v>
          </cell>
        </row>
        <row r="1459">
          <cell r="A1459" t="str">
            <v>F03.18</v>
          </cell>
          <cell r="B1459" t="str">
            <v>Sexual &amp; Gender Identity Disorders</v>
          </cell>
          <cell r="C1459" t="str">
            <v>F03.18 - Sexual &amp; Gender Identity Disorders</v>
          </cell>
        </row>
        <row r="1460">
          <cell r="A1460" t="str">
            <v>F03.19</v>
          </cell>
          <cell r="B1460" t="str">
            <v>Sleep Disorders</v>
          </cell>
          <cell r="C1460" t="str">
            <v>F03.19 - Sleep Disorders</v>
          </cell>
        </row>
        <row r="1461">
          <cell r="A1461" t="str">
            <v>F04</v>
          </cell>
          <cell r="B1461" t="str">
            <v>Mental Health Treatment</v>
          </cell>
          <cell r="C1461" t="str">
            <v>F04 - Mental Health Treatment</v>
          </cell>
        </row>
        <row r="1462">
          <cell r="A1462" t="str">
            <v>F04.02</v>
          </cell>
          <cell r="B1462" t="str">
            <v>Inpatient Mental Health Treatment</v>
          </cell>
          <cell r="C1462" t="str">
            <v>F04.02 - Inpatient Mental Health Treatment</v>
          </cell>
        </row>
        <row r="1463">
          <cell r="A1463" t="str">
            <v>F04.03</v>
          </cell>
          <cell r="B1463" t="str">
            <v>Outpatient Mental Health Treatment</v>
          </cell>
          <cell r="C1463" t="str">
            <v>F04.03 - Outpatient Mental Health Treatment</v>
          </cell>
        </row>
        <row r="1464">
          <cell r="A1464" t="str">
            <v>F04.04</v>
          </cell>
          <cell r="B1464" t="str">
            <v>Residential Mental Health Treatment</v>
          </cell>
          <cell r="C1464" t="str">
            <v>F04.04 - Residential Mental Health Treatment</v>
          </cell>
        </row>
        <row r="1465">
          <cell r="A1465" t="str">
            <v>F05</v>
          </cell>
          <cell r="B1465" t="str">
            <v>Psychiatric Case Management</v>
          </cell>
          <cell r="C1465" t="str">
            <v>F05 - Psychiatric Case Management</v>
          </cell>
        </row>
        <row r="1466">
          <cell r="A1466" t="str">
            <v>F06</v>
          </cell>
          <cell r="B1466" t="str">
            <v>Specialized Counseling</v>
          </cell>
          <cell r="C1466" t="str">
            <v>F06 - Specialized Counseling</v>
          </cell>
        </row>
        <row r="1467">
          <cell r="A1467" t="str">
            <v>F06.02</v>
          </cell>
          <cell r="B1467" t="str">
            <v>Family Violence Counseling</v>
          </cell>
          <cell r="C1467" t="str">
            <v>F06.02 - Family Violence Counseling</v>
          </cell>
        </row>
        <row r="1468">
          <cell r="A1468" t="str">
            <v>F06.02.02</v>
          </cell>
          <cell r="B1468" t="str">
            <v>Child Abuse Counseling</v>
          </cell>
          <cell r="C1468" t="str">
            <v>F06.02.02 - Child Abuse Counseling</v>
          </cell>
        </row>
        <row r="1469">
          <cell r="A1469" t="str">
            <v>F06.02.03</v>
          </cell>
          <cell r="B1469" t="str">
            <v>Spouse Abuse Counseling</v>
          </cell>
          <cell r="C1469" t="str">
            <v>F06.02.03 - Spouse Abuse Counseling</v>
          </cell>
        </row>
        <row r="1470">
          <cell r="A1470" t="str">
            <v>F06.03</v>
          </cell>
          <cell r="B1470" t="str">
            <v>Grief Counseling</v>
          </cell>
          <cell r="C1470" t="str">
            <v>F06.03 - Grief Counseling</v>
          </cell>
        </row>
        <row r="1471">
          <cell r="A1471" t="str">
            <v>F06.04</v>
          </cell>
          <cell r="B1471" t="str">
            <v>Marriage Counseling</v>
          </cell>
          <cell r="C1471" t="str">
            <v>F06.04 - Marriage Counseling</v>
          </cell>
        </row>
        <row r="1472">
          <cell r="A1472" t="str">
            <v>F06.05</v>
          </cell>
          <cell r="B1472" t="str">
            <v>Pastoral Counseling</v>
          </cell>
          <cell r="C1472" t="str">
            <v>F06.05 - Pastoral Counseling</v>
          </cell>
        </row>
        <row r="1473">
          <cell r="A1473" t="str">
            <v>F06.06</v>
          </cell>
          <cell r="B1473" t="str">
            <v>Peer Counseling</v>
          </cell>
          <cell r="C1473" t="str">
            <v>F06.06 - Peer Counseling</v>
          </cell>
        </row>
        <row r="1474">
          <cell r="A1474" t="str">
            <v>F07</v>
          </cell>
          <cell r="B1474" t="str">
            <v>Specialized Therapy</v>
          </cell>
          <cell r="C1474" t="str">
            <v>F07 - Specialized Therapy</v>
          </cell>
        </row>
        <row r="1475">
          <cell r="A1475" t="str">
            <v>F07.02</v>
          </cell>
          <cell r="B1475" t="str">
            <v>Animal-Assisted Therapy</v>
          </cell>
          <cell r="C1475" t="str">
            <v>F07.02 - Animal-Assisted Therapy</v>
          </cell>
        </row>
        <row r="1476">
          <cell r="A1476" t="str">
            <v>F07.03</v>
          </cell>
          <cell r="B1476" t="str">
            <v>Creative Arts Therapy</v>
          </cell>
          <cell r="C1476" t="str">
            <v>F07.03 - Creative Arts Therapy</v>
          </cell>
        </row>
        <row r="1477">
          <cell r="A1477" t="str">
            <v>F08</v>
          </cell>
          <cell r="B1477" t="str">
            <v>Substance Abuse</v>
          </cell>
          <cell r="C1477" t="str">
            <v>F08 - Substance Abuse</v>
          </cell>
        </row>
        <row r="1478">
          <cell r="A1478" t="str">
            <v>F08.02</v>
          </cell>
          <cell r="B1478" t="str">
            <v>Assessment for Substance Abuse</v>
          </cell>
          <cell r="C1478" t="str">
            <v>F08.02 - Assessment for Substance Abuse</v>
          </cell>
        </row>
        <row r="1479">
          <cell r="A1479" t="str">
            <v>F08.03</v>
          </cell>
          <cell r="B1479" t="str">
            <v>Detoxification</v>
          </cell>
          <cell r="C1479" t="str">
            <v>F08.03 - Detoxification</v>
          </cell>
        </row>
        <row r="1480">
          <cell r="A1480" t="str">
            <v>F08.04</v>
          </cell>
          <cell r="B1480" t="str">
            <v>Inpatient Substance Abuse Treatment</v>
          </cell>
          <cell r="C1480" t="str">
            <v>F08.04 - Inpatient Substance Abuse Treatment</v>
          </cell>
        </row>
        <row r="1481">
          <cell r="A1481" t="str">
            <v>F08.05</v>
          </cell>
          <cell r="B1481" t="str">
            <v>Outpatient Substance Abuse Treatment</v>
          </cell>
          <cell r="C1481" t="str">
            <v>F08.05 - Outpatient Substance Abuse Treatment</v>
          </cell>
        </row>
        <row r="1482">
          <cell r="A1482" t="str">
            <v>F08.06</v>
          </cell>
          <cell r="B1482" t="str">
            <v>Relapse Prevention/Transitional Substance Abuse</v>
          </cell>
          <cell r="C1482" t="str">
            <v>F08.06 - Relapse Prevention/Transitional Substance Abuse</v>
          </cell>
        </row>
        <row r="1483">
          <cell r="A1483" t="str">
            <v>F08.07</v>
          </cell>
          <cell r="B1483" t="str">
            <v>Residential Substance Abuse Treatment</v>
          </cell>
          <cell r="C1483" t="str">
            <v>F08.07 - Residential Substance Abuse Treatment</v>
          </cell>
        </row>
        <row r="1484">
          <cell r="A1484" t="str">
            <v>F08.08</v>
          </cell>
          <cell r="B1484" t="str">
            <v>Smoking Cessation</v>
          </cell>
          <cell r="C1484" t="str">
            <v>F08.08 - Smoking Cessation</v>
          </cell>
        </row>
        <row r="1485">
          <cell r="A1485" t="str">
            <v>F08.09</v>
          </cell>
          <cell r="B1485" t="str">
            <v>Substance Abuse Counseling</v>
          </cell>
          <cell r="C1485" t="str">
            <v>F08.09 - Substance Abuse Counseling</v>
          </cell>
        </row>
        <row r="1486">
          <cell r="A1486" t="str">
            <v>F08.10</v>
          </cell>
          <cell r="B1486" t="str">
            <v>Substance Abuse Prevention</v>
          </cell>
          <cell r="C1486" t="str">
            <v>F08.10 - Substance Abuse Prevention</v>
          </cell>
        </row>
        <row r="1487">
          <cell r="A1487" t="str">
            <v>F08.11</v>
          </cell>
          <cell r="B1487" t="str">
            <v>Substance Abuse Support Group</v>
          </cell>
          <cell r="C1487" t="str">
            <v>F08.11 - Substance Abuse Support Group</v>
          </cell>
        </row>
        <row r="1488">
          <cell r="A1488" t="str">
            <v>G01</v>
          </cell>
          <cell r="B1488" t="str">
            <v>Diseases, Disorders &amp; Medical Disciplines, General/Other</v>
          </cell>
          <cell r="C1488" t="str">
            <v>G01 - Diseases, Disorders &amp; Medical Disciplines, General/Other</v>
          </cell>
        </row>
        <row r="1489">
          <cell r="A1489" t="str">
            <v>G02</v>
          </cell>
          <cell r="B1489" t="str">
            <v>Diseases &amp; Disorders</v>
          </cell>
          <cell r="C1489" t="str">
            <v>G02 - Diseases &amp; Disorders</v>
          </cell>
        </row>
        <row r="1490">
          <cell r="A1490" t="str">
            <v>G02.02</v>
          </cell>
          <cell r="B1490" t="str">
            <v>Allergy &amp; Immunological Diseases</v>
          </cell>
          <cell r="C1490" t="str">
            <v>G02.02 - Allergy &amp; Immunological Diseases</v>
          </cell>
        </row>
        <row r="1491">
          <cell r="A1491" t="str">
            <v>G02.03</v>
          </cell>
          <cell r="B1491" t="str">
            <v>Birth Defects, Genetic Disorders &amp; Developmental Disorders</v>
          </cell>
          <cell r="C1491" t="str">
            <v>G02.03 - Birth Defects, Genetic Disorders &amp; Developmental Disorders</v>
          </cell>
        </row>
        <row r="1492">
          <cell r="A1492" t="str">
            <v>G02.03.02</v>
          </cell>
          <cell r="B1492" t="str">
            <v>Cerebral Palsy</v>
          </cell>
          <cell r="C1492" t="str">
            <v>G02.03.02 - Cerebral Palsy</v>
          </cell>
        </row>
        <row r="1493">
          <cell r="A1493" t="str">
            <v>G02.03.03</v>
          </cell>
          <cell r="B1493" t="str">
            <v>Cystic Fibrosis</v>
          </cell>
          <cell r="C1493" t="str">
            <v>G02.03.03 - Cystic Fibrosis</v>
          </cell>
        </row>
        <row r="1494">
          <cell r="A1494" t="str">
            <v>G02.03.04</v>
          </cell>
          <cell r="B1494" t="str">
            <v>Down Syndrome</v>
          </cell>
          <cell r="C1494" t="str">
            <v>G02.03.04 - Down Syndrome</v>
          </cell>
        </row>
        <row r="1495">
          <cell r="A1495" t="str">
            <v>G02.04</v>
          </cell>
          <cell r="B1495" t="str">
            <v>Cancer</v>
          </cell>
          <cell r="C1495" t="str">
            <v>G02.04 - Cancer</v>
          </cell>
        </row>
        <row r="1496">
          <cell r="A1496" t="str">
            <v>G02.04.02</v>
          </cell>
          <cell r="B1496" t="str">
            <v>Leukemia</v>
          </cell>
          <cell r="C1496" t="str">
            <v>G02.04.02 - Leukemia</v>
          </cell>
        </row>
        <row r="1497">
          <cell r="A1497" t="str">
            <v>G02.04.03</v>
          </cell>
          <cell r="B1497" t="str">
            <v>Women's Cancers</v>
          </cell>
          <cell r="C1497" t="str">
            <v>G02.04.03 - Women's Cancers</v>
          </cell>
        </row>
        <row r="1498">
          <cell r="A1498" t="str">
            <v>G02.05</v>
          </cell>
          <cell r="B1498" t="str">
            <v>Cardiovascular Diseases</v>
          </cell>
          <cell r="C1498" t="str">
            <v>G02.05 - Cardiovascular Diseases</v>
          </cell>
        </row>
        <row r="1499">
          <cell r="A1499" t="str">
            <v>G02.05.02</v>
          </cell>
          <cell r="B1499" t="str">
            <v>Heart Diseases</v>
          </cell>
          <cell r="C1499" t="str">
            <v>G02.05.02 - Heart Diseases</v>
          </cell>
        </row>
        <row r="1500">
          <cell r="A1500" t="str">
            <v>G02.06</v>
          </cell>
          <cell r="B1500" t="str">
            <v>Communications Disorders</v>
          </cell>
          <cell r="C1500" t="str">
            <v>G02.06 - Communications Disorders</v>
          </cell>
        </row>
        <row r="1501">
          <cell r="A1501" t="str">
            <v>G02.06.02</v>
          </cell>
          <cell r="B1501" t="str">
            <v>Language &amp; Speech Disorders</v>
          </cell>
          <cell r="C1501" t="str">
            <v>G02.06.02 - Language &amp; Speech Disorders</v>
          </cell>
        </row>
        <row r="1502">
          <cell r="A1502" t="str">
            <v>G02.06.03</v>
          </cell>
          <cell r="B1502" t="str">
            <v>Learning Disabilities</v>
          </cell>
          <cell r="C1502" t="str">
            <v>G02.06.03 - Learning Disabilities</v>
          </cell>
        </row>
        <row r="1503">
          <cell r="A1503" t="str">
            <v>G02.07</v>
          </cell>
          <cell r="B1503" t="str">
            <v>Diseases of the Blood &amp; Blood-Forming Organs</v>
          </cell>
          <cell r="C1503" t="str">
            <v>G02.07 - Diseases of the Blood &amp; Blood-Forming Organs</v>
          </cell>
        </row>
        <row r="1504">
          <cell r="A1504" t="str">
            <v>G02.07.02</v>
          </cell>
          <cell r="B1504" t="str">
            <v>Hemophilia</v>
          </cell>
          <cell r="C1504" t="str">
            <v>G02.07.02 - Hemophilia</v>
          </cell>
        </row>
        <row r="1505">
          <cell r="A1505" t="str">
            <v>G02.07.03</v>
          </cell>
          <cell r="B1505" t="str">
            <v>Sickle Cell Disease</v>
          </cell>
          <cell r="C1505" t="str">
            <v>G02.07.03 - Sickle Cell Disease</v>
          </cell>
        </row>
        <row r="1506">
          <cell r="A1506" t="str">
            <v>G02.08</v>
          </cell>
          <cell r="B1506" t="str">
            <v>Digestive System Diseases</v>
          </cell>
          <cell r="C1506" t="str">
            <v>G02.08 - Digestive System Diseases</v>
          </cell>
        </row>
        <row r="1507">
          <cell r="A1507" t="str">
            <v>G02.08.02</v>
          </cell>
          <cell r="B1507" t="str">
            <v>Liver Diseases</v>
          </cell>
          <cell r="C1507" t="str">
            <v>G02.08.02 - Liver Diseases</v>
          </cell>
        </row>
        <row r="1508">
          <cell r="A1508" t="str">
            <v>G02.09</v>
          </cell>
          <cell r="B1508" t="str">
            <v>Ear, Nose &amp; Throat Diseases</v>
          </cell>
          <cell r="C1508" t="str">
            <v>G02.09 - Ear, Nose &amp; Throat Diseases</v>
          </cell>
        </row>
        <row r="1509">
          <cell r="A1509" t="str">
            <v>G02.10</v>
          </cell>
          <cell r="B1509" t="str">
            <v>Endocrine, Metabolic &amp; Nutritional Diseases</v>
          </cell>
          <cell r="C1509" t="str">
            <v>G02.10 - Endocrine, Metabolic &amp; Nutritional Diseases</v>
          </cell>
        </row>
        <row r="1510">
          <cell r="A1510" t="str">
            <v>G02.10.02</v>
          </cell>
          <cell r="B1510" t="str">
            <v>Diabetes</v>
          </cell>
          <cell r="C1510" t="str">
            <v>G02.10.02 - Diabetes</v>
          </cell>
        </row>
        <row r="1511">
          <cell r="A1511" t="str">
            <v>G02.11</v>
          </cell>
          <cell r="B1511" t="str">
            <v>Eye Diseases, Blindness &amp; Vision Impairments</v>
          </cell>
          <cell r="C1511" t="str">
            <v>G02.11 - Eye Diseases, Blindness &amp; Vision Impairments</v>
          </cell>
        </row>
        <row r="1512">
          <cell r="A1512" t="str">
            <v>G02.12</v>
          </cell>
          <cell r="B1512" t="str">
            <v>Genitourinary Diseases</v>
          </cell>
          <cell r="C1512" t="str">
            <v>G02.12 - Genitourinary Diseases</v>
          </cell>
        </row>
        <row r="1513">
          <cell r="A1513" t="str">
            <v>G02.12.02</v>
          </cell>
          <cell r="B1513" t="str">
            <v>Kidney Diseases</v>
          </cell>
          <cell r="C1513" t="str">
            <v>G02.12.02 - Kidney Diseases</v>
          </cell>
        </row>
        <row r="1514">
          <cell r="A1514" t="str">
            <v>G02.13</v>
          </cell>
          <cell r="B1514" t="str">
            <v>Infectious Diseases</v>
          </cell>
          <cell r="C1514" t="str">
            <v>G02.13 - Infectious Diseases</v>
          </cell>
        </row>
        <row r="1515">
          <cell r="A1515" t="str">
            <v>G02.13.02</v>
          </cell>
          <cell r="B1515" t="str">
            <v>Hepatitis</v>
          </cell>
          <cell r="C1515" t="str">
            <v>G02.13.02 - Hepatitis</v>
          </cell>
        </row>
        <row r="1516">
          <cell r="A1516" t="str">
            <v>G02.13.03</v>
          </cell>
          <cell r="B1516" t="str">
            <v>HIV/AIDS</v>
          </cell>
          <cell r="C1516" t="str">
            <v>G02.13.03 - HIV/AIDS</v>
          </cell>
        </row>
        <row r="1517">
          <cell r="A1517" t="str">
            <v>G02.13.04</v>
          </cell>
          <cell r="B1517" t="str">
            <v>Lyme Disease</v>
          </cell>
          <cell r="C1517" t="str">
            <v>G02.13.04 - Lyme Disease</v>
          </cell>
        </row>
        <row r="1518">
          <cell r="A1518" t="str">
            <v>G02.13.05</v>
          </cell>
          <cell r="B1518" t="str">
            <v>Sexually Transmitted Diseases</v>
          </cell>
          <cell r="C1518" t="str">
            <v>G02.13.05 - Sexually Transmitted Diseases</v>
          </cell>
        </row>
        <row r="1519">
          <cell r="A1519" t="str">
            <v>G02.13.06</v>
          </cell>
          <cell r="B1519" t="str">
            <v>Tuberculosis</v>
          </cell>
          <cell r="C1519" t="str">
            <v>G02.13.06 - Tuberculosis</v>
          </cell>
        </row>
        <row r="1520">
          <cell r="A1520" t="str">
            <v>G02.14</v>
          </cell>
          <cell r="B1520" t="str">
            <v>Musculoskeletal &amp; Connective Tissue Diseases</v>
          </cell>
          <cell r="C1520" t="str">
            <v>G02.14 - Musculoskeletal &amp; Connective Tissue Diseases</v>
          </cell>
        </row>
        <row r="1521">
          <cell r="A1521" t="str">
            <v>G02.14.02</v>
          </cell>
          <cell r="B1521" t="str">
            <v>Arthritis</v>
          </cell>
          <cell r="C1521" t="str">
            <v>G02.14.02 - Arthritis</v>
          </cell>
        </row>
        <row r="1522">
          <cell r="A1522" t="str">
            <v>G02.14.03</v>
          </cell>
          <cell r="B1522" t="str">
            <v>Chronic Fatigue Syndrome</v>
          </cell>
          <cell r="C1522" t="str">
            <v>G02.14.03 - Chronic Fatigue Syndrome</v>
          </cell>
        </row>
        <row r="1523">
          <cell r="A1523" t="str">
            <v>G02.14.04</v>
          </cell>
          <cell r="B1523" t="str">
            <v>Lupus</v>
          </cell>
          <cell r="C1523" t="str">
            <v>G02.14.04 - Lupus</v>
          </cell>
        </row>
        <row r="1524">
          <cell r="A1524" t="str">
            <v>G02.14.05</v>
          </cell>
          <cell r="B1524" t="str">
            <v>Muscular Dystrophy</v>
          </cell>
          <cell r="C1524" t="str">
            <v>G02.14.05 - Muscular Dystrophy</v>
          </cell>
        </row>
        <row r="1525">
          <cell r="A1525" t="str">
            <v>G02.14.06</v>
          </cell>
          <cell r="B1525" t="str">
            <v>Osteoporosis</v>
          </cell>
          <cell r="C1525" t="str">
            <v>G02.14.06 - Osteoporosis</v>
          </cell>
        </row>
        <row r="1526">
          <cell r="A1526" t="str">
            <v>G02.15</v>
          </cell>
          <cell r="B1526" t="str">
            <v>Nervous System Diseases</v>
          </cell>
          <cell r="C1526" t="str">
            <v>G02.15 - Nervous System Diseases</v>
          </cell>
        </row>
        <row r="1527">
          <cell r="A1527" t="str">
            <v>G02.15.02</v>
          </cell>
          <cell r="B1527" t="str">
            <v>Alzheimer Disease</v>
          </cell>
          <cell r="C1527" t="str">
            <v>G02.15.02 - Alzheimer Disease</v>
          </cell>
        </row>
        <row r="1528">
          <cell r="A1528" t="str">
            <v>G02.15.03</v>
          </cell>
          <cell r="B1528" t="str">
            <v>Amyotrophic Lateral Sclerosis</v>
          </cell>
          <cell r="C1528" t="str">
            <v>G02.15.03 - Amyotrophic Lateral Sclerosis</v>
          </cell>
        </row>
        <row r="1529">
          <cell r="A1529" t="str">
            <v>G02.15.04</v>
          </cell>
          <cell r="B1529" t="str">
            <v>Epilepsy</v>
          </cell>
          <cell r="C1529" t="str">
            <v>G02.15.04 - Epilepsy</v>
          </cell>
        </row>
        <row r="1530">
          <cell r="A1530" t="str">
            <v>G02.15.05</v>
          </cell>
          <cell r="B1530" t="str">
            <v>Multiple Sclerosis</v>
          </cell>
          <cell r="C1530" t="str">
            <v>G02.15.05 - Multiple Sclerosis</v>
          </cell>
        </row>
        <row r="1531">
          <cell r="A1531" t="str">
            <v>G02.15.06</v>
          </cell>
          <cell r="B1531" t="str">
            <v>Parkinson Disease</v>
          </cell>
          <cell r="C1531" t="str">
            <v>G02.15.06 - Parkinson Disease</v>
          </cell>
        </row>
        <row r="1532">
          <cell r="A1532" t="str">
            <v>G02.16</v>
          </cell>
          <cell r="B1532" t="str">
            <v>Respiratory System Diseases</v>
          </cell>
          <cell r="C1532" t="str">
            <v>G02.16 - Respiratory System Diseases</v>
          </cell>
        </row>
        <row r="1533">
          <cell r="A1533" t="str">
            <v>G02.16.02</v>
          </cell>
          <cell r="B1533" t="str">
            <v>Asthma</v>
          </cell>
          <cell r="C1533" t="str">
            <v>G02.16.02 - Asthma</v>
          </cell>
        </row>
        <row r="1534">
          <cell r="A1534" t="str">
            <v>G02.16.03</v>
          </cell>
          <cell r="B1534" t="str">
            <v>Lung Diseases</v>
          </cell>
          <cell r="C1534" t="str">
            <v>G02.16.03 - Lung Diseases</v>
          </cell>
        </row>
        <row r="1535">
          <cell r="A1535" t="str">
            <v>G02.17</v>
          </cell>
          <cell r="B1535" t="str">
            <v>Skin Diseases</v>
          </cell>
          <cell r="C1535" t="str">
            <v>G02.17 - Skin Diseases</v>
          </cell>
        </row>
        <row r="1536">
          <cell r="A1536" t="str">
            <v>G02.18</v>
          </cell>
          <cell r="B1536" t="str">
            <v>Wounds &amp; Injuries</v>
          </cell>
          <cell r="C1536" t="str">
            <v>G02.18 - Wounds &amp; Injuries</v>
          </cell>
        </row>
        <row r="1537">
          <cell r="A1537" t="str">
            <v>G02.18.02</v>
          </cell>
          <cell r="B1537" t="str">
            <v>Head Injuries</v>
          </cell>
          <cell r="C1537" t="str">
            <v>G02.18.02 - Head Injuries</v>
          </cell>
        </row>
        <row r="1538">
          <cell r="A1538" t="str">
            <v>G02.18.03</v>
          </cell>
          <cell r="B1538" t="str">
            <v>Spinal Cord Injuries</v>
          </cell>
          <cell r="C1538" t="str">
            <v>G02.18.03 - Spinal Cord Injuries</v>
          </cell>
        </row>
        <row r="1539">
          <cell r="A1539" t="str">
            <v>G03</v>
          </cell>
          <cell r="B1539" t="str">
            <v>Medical Disciplines &amp; Occupations</v>
          </cell>
          <cell r="C1539" t="str">
            <v>G03 - Medical Disciplines &amp; Occupations</v>
          </cell>
        </row>
        <row r="1540">
          <cell r="A1540" t="str">
            <v>G03.02</v>
          </cell>
          <cell r="B1540" t="str">
            <v>Biomedical Engineering</v>
          </cell>
          <cell r="C1540" t="str">
            <v>G03.02 - Biomedical Engineering</v>
          </cell>
        </row>
        <row r="1541">
          <cell r="A1541" t="str">
            <v>G03.03</v>
          </cell>
          <cell r="B1541" t="str">
            <v>Community Medicine</v>
          </cell>
          <cell r="C1541" t="str">
            <v>G03.03 - Community Medicine</v>
          </cell>
        </row>
        <row r="1542">
          <cell r="A1542" t="str">
            <v>G03.04</v>
          </cell>
          <cell r="B1542" t="str">
            <v>Epidemiology</v>
          </cell>
          <cell r="C1542" t="str">
            <v>G03.04 - Epidemiology</v>
          </cell>
        </row>
        <row r="1543">
          <cell r="A1543" t="str">
            <v>G03.05</v>
          </cell>
          <cell r="B1543" t="str">
            <v>Geriatrics</v>
          </cell>
          <cell r="C1543" t="str">
            <v>G03.05 - Geriatrics</v>
          </cell>
        </row>
        <row r="1544">
          <cell r="A1544" t="str">
            <v>G03.06</v>
          </cell>
          <cell r="B1544" t="str">
            <v>Medical Genetics</v>
          </cell>
          <cell r="C1544" t="str">
            <v>G03.06 - Medical Genetics</v>
          </cell>
        </row>
        <row r="1545">
          <cell r="A1545" t="str">
            <v>G03.07</v>
          </cell>
          <cell r="B1545" t="str">
            <v>Medical Specialties</v>
          </cell>
          <cell r="C1545" t="str">
            <v>G03.07 - Medical Specialties</v>
          </cell>
        </row>
        <row r="1546">
          <cell r="A1546" t="str">
            <v>G03.08</v>
          </cell>
          <cell r="B1546" t="str">
            <v>Military &amp; Naval Medicine</v>
          </cell>
          <cell r="C1546" t="str">
            <v>G03.08 - Military &amp; Naval Medicine</v>
          </cell>
        </row>
        <row r="1547">
          <cell r="A1547" t="str">
            <v>G03.09</v>
          </cell>
          <cell r="B1547" t="str">
            <v>Nursing</v>
          </cell>
          <cell r="C1547" t="str">
            <v>G03.09 - Nursing</v>
          </cell>
        </row>
        <row r="1548">
          <cell r="A1548" t="str">
            <v>G03.10</v>
          </cell>
          <cell r="B1548" t="str">
            <v>Osteopathic Medicine</v>
          </cell>
          <cell r="C1548" t="str">
            <v>G03.10 - Osteopathic Medicine</v>
          </cell>
        </row>
        <row r="1549">
          <cell r="A1549" t="str">
            <v>G03.11</v>
          </cell>
          <cell r="B1549" t="str">
            <v>Pharmacology</v>
          </cell>
          <cell r="C1549" t="str">
            <v>G03.11 - Pharmacology</v>
          </cell>
        </row>
        <row r="1550">
          <cell r="A1550" t="str">
            <v>G03.12</v>
          </cell>
          <cell r="B1550" t="str">
            <v>Sports Medicine</v>
          </cell>
          <cell r="C1550" t="str">
            <v>G03.12 - Sports Medicine</v>
          </cell>
        </row>
        <row r="1551">
          <cell r="A1551" t="str">
            <v>G03.13</v>
          </cell>
          <cell r="B1551" t="str">
            <v>Surgical Specialties</v>
          </cell>
          <cell r="C1551" t="str">
            <v>G03.13 - Surgical Specialties</v>
          </cell>
        </row>
        <row r="1552">
          <cell r="A1552" t="str">
            <v>G03.14</v>
          </cell>
          <cell r="B1552" t="str">
            <v>Telemedicine</v>
          </cell>
          <cell r="C1552" t="str">
            <v>G03.14 - Telemedicine</v>
          </cell>
        </row>
        <row r="1553">
          <cell r="A1553" t="str">
            <v>G03.15</v>
          </cell>
          <cell r="B1553" t="str">
            <v>Tropical Medicine</v>
          </cell>
          <cell r="C1553" t="str">
            <v>G03.15 - Tropical Medicine</v>
          </cell>
        </row>
        <row r="1554">
          <cell r="A1554" t="str">
            <v>H01</v>
          </cell>
          <cell r="B1554" t="str">
            <v>Medical Research, General/Other</v>
          </cell>
          <cell r="C1554" t="str">
            <v>H01 - Medical Research, General/Other</v>
          </cell>
        </row>
        <row r="1555">
          <cell r="A1555" t="str">
            <v>H02</v>
          </cell>
          <cell r="B1555" t="str">
            <v>Diseases &amp; Disorders Research</v>
          </cell>
          <cell r="C1555" t="str">
            <v>H02 - Diseases &amp; Disorders Research</v>
          </cell>
        </row>
        <row r="1556">
          <cell r="A1556" t="str">
            <v>H02.02</v>
          </cell>
          <cell r="B1556" t="str">
            <v>Allergy &amp; Immunological Diseases Research</v>
          </cell>
          <cell r="C1556" t="str">
            <v>H02.02 - Allergy &amp; Immunological Diseases Research</v>
          </cell>
        </row>
        <row r="1557">
          <cell r="A1557" t="str">
            <v>H02.03</v>
          </cell>
          <cell r="B1557" t="str">
            <v>Birth Defects, Genetic Disorders &amp; Developmental Disorders Research</v>
          </cell>
          <cell r="C1557" t="str">
            <v>H02.03 - Birth Defects, Genetic Disorders &amp; Developmental Disorders Research</v>
          </cell>
        </row>
        <row r="1558">
          <cell r="A1558" t="str">
            <v>H02.03.02</v>
          </cell>
          <cell r="B1558" t="str">
            <v>Cerebral Palsy Research</v>
          </cell>
          <cell r="C1558" t="str">
            <v>H02.03.02 - Cerebral Palsy Research</v>
          </cell>
        </row>
        <row r="1559">
          <cell r="A1559" t="str">
            <v>H02.03.03</v>
          </cell>
          <cell r="B1559" t="str">
            <v>Cystic Fibrosis Research</v>
          </cell>
          <cell r="C1559" t="str">
            <v>H02.03.03 - Cystic Fibrosis Research</v>
          </cell>
        </row>
        <row r="1560">
          <cell r="A1560" t="str">
            <v>H02.03.04</v>
          </cell>
          <cell r="B1560" t="str">
            <v>Down Syndrome Research</v>
          </cell>
          <cell r="C1560" t="str">
            <v>H02.03.04 - Down Syndrome Research</v>
          </cell>
        </row>
        <row r="1561">
          <cell r="A1561" t="str">
            <v>H02.04</v>
          </cell>
          <cell r="B1561" t="str">
            <v>Cancer Research</v>
          </cell>
          <cell r="C1561" t="str">
            <v>H02.04 - Cancer Research</v>
          </cell>
        </row>
        <row r="1562">
          <cell r="A1562" t="str">
            <v>H02.04.02</v>
          </cell>
          <cell r="B1562" t="str">
            <v>Leukemia Research</v>
          </cell>
          <cell r="C1562" t="str">
            <v>H02.04.02 - Leukemia Research</v>
          </cell>
        </row>
        <row r="1563">
          <cell r="A1563" t="str">
            <v>H02.04.03</v>
          </cell>
          <cell r="B1563" t="str">
            <v>Women's Cancers Research</v>
          </cell>
          <cell r="C1563" t="str">
            <v>H02.04.03 - Women's Cancers Research</v>
          </cell>
        </row>
        <row r="1564">
          <cell r="A1564" t="str">
            <v>H02.05</v>
          </cell>
          <cell r="B1564" t="str">
            <v>Cardiovascular Diseases Research</v>
          </cell>
          <cell r="C1564" t="str">
            <v>H02.05 - Cardiovascular Diseases Research</v>
          </cell>
        </row>
        <row r="1565">
          <cell r="A1565" t="str">
            <v>H02.05.02</v>
          </cell>
          <cell r="B1565" t="str">
            <v>Heart Diseases Research</v>
          </cell>
          <cell r="C1565" t="str">
            <v>H02.05.02 - Heart Diseases Research</v>
          </cell>
        </row>
        <row r="1566">
          <cell r="A1566" t="str">
            <v>H02.06</v>
          </cell>
          <cell r="B1566" t="str">
            <v>Communications Disorders Research</v>
          </cell>
          <cell r="C1566" t="str">
            <v>H02.06 - Communications Disorders Research</v>
          </cell>
        </row>
        <row r="1567">
          <cell r="A1567" t="str">
            <v>H02.06.02</v>
          </cell>
          <cell r="B1567" t="str">
            <v>Language &amp; Speech Disorders Research</v>
          </cell>
          <cell r="C1567" t="str">
            <v>H02.06.02 - Language &amp; Speech Disorders Research</v>
          </cell>
        </row>
        <row r="1568">
          <cell r="A1568" t="str">
            <v>H02.06.03</v>
          </cell>
          <cell r="B1568" t="str">
            <v>Learning Disabilities Research</v>
          </cell>
          <cell r="C1568" t="str">
            <v>H02.06.03 - Learning Disabilities Research</v>
          </cell>
        </row>
        <row r="1569">
          <cell r="A1569" t="str">
            <v>H02.07</v>
          </cell>
          <cell r="B1569" t="str">
            <v>Diseases of the Blood &amp; Blood-Forming Organs Research</v>
          </cell>
          <cell r="C1569" t="str">
            <v>H02.07 - Diseases of the Blood &amp; Blood-Forming Organs Research</v>
          </cell>
        </row>
        <row r="1570">
          <cell r="A1570" t="str">
            <v>H02.07.02</v>
          </cell>
          <cell r="B1570" t="str">
            <v>Hemophilia Research</v>
          </cell>
          <cell r="C1570" t="str">
            <v>H02.07.02 - Hemophilia Research</v>
          </cell>
        </row>
        <row r="1571">
          <cell r="A1571" t="str">
            <v>H02.07.03</v>
          </cell>
          <cell r="B1571" t="str">
            <v>Sickle Cell Disease Research</v>
          </cell>
          <cell r="C1571" t="str">
            <v>H02.07.03 - Sickle Cell Disease Research</v>
          </cell>
        </row>
        <row r="1572">
          <cell r="A1572" t="str">
            <v>H02.08</v>
          </cell>
          <cell r="B1572" t="str">
            <v>Digestive System Diseases Research</v>
          </cell>
          <cell r="C1572" t="str">
            <v>H02.08 - Digestive System Diseases Research</v>
          </cell>
        </row>
        <row r="1573">
          <cell r="A1573" t="str">
            <v>H02.08.02</v>
          </cell>
          <cell r="B1573" t="str">
            <v>Liver Diseases Research</v>
          </cell>
          <cell r="C1573" t="str">
            <v>H02.08.02 - Liver Diseases Research</v>
          </cell>
        </row>
        <row r="1574">
          <cell r="A1574" t="str">
            <v>H02.09</v>
          </cell>
          <cell r="B1574" t="str">
            <v>Ear, Nose &amp; Throat Diseases Research</v>
          </cell>
          <cell r="C1574" t="str">
            <v>H02.09 - Ear, Nose &amp; Throat Diseases Research</v>
          </cell>
        </row>
        <row r="1575">
          <cell r="A1575" t="str">
            <v>H02.10</v>
          </cell>
          <cell r="B1575" t="str">
            <v>Endocrine, Metabolic &amp; Nutritional Research</v>
          </cell>
          <cell r="C1575" t="str">
            <v>H02.10 - Endocrine, Metabolic &amp; Nutritional Research</v>
          </cell>
        </row>
        <row r="1576">
          <cell r="A1576" t="str">
            <v>H02.10.02</v>
          </cell>
          <cell r="B1576" t="str">
            <v>Diabetes Research</v>
          </cell>
          <cell r="C1576" t="str">
            <v>H02.10.02 - Diabetes Research</v>
          </cell>
        </row>
        <row r="1577">
          <cell r="A1577" t="str">
            <v>H02.11</v>
          </cell>
          <cell r="B1577" t="str">
            <v>Eye Diseases, Blindness &amp; Vision Impairments Research</v>
          </cell>
          <cell r="C1577" t="str">
            <v>H02.11 - Eye Diseases, Blindness &amp; Vision Impairments Research</v>
          </cell>
        </row>
        <row r="1578">
          <cell r="A1578" t="str">
            <v>H02.12</v>
          </cell>
          <cell r="B1578" t="str">
            <v>Genitourinary Diseases Research</v>
          </cell>
          <cell r="C1578" t="str">
            <v>H02.12 - Genitourinary Diseases Research</v>
          </cell>
        </row>
        <row r="1579">
          <cell r="A1579" t="str">
            <v>H02.12.02</v>
          </cell>
          <cell r="B1579" t="str">
            <v>Kidney Diseases Research</v>
          </cell>
          <cell r="C1579" t="str">
            <v>H02.12.02 - Kidney Diseases Research</v>
          </cell>
        </row>
        <row r="1580">
          <cell r="A1580" t="str">
            <v>H02.13</v>
          </cell>
          <cell r="B1580" t="str">
            <v>Infectious Diseases Research</v>
          </cell>
          <cell r="C1580" t="str">
            <v>H02.13 - Infectious Diseases Research</v>
          </cell>
        </row>
        <row r="1581">
          <cell r="A1581" t="str">
            <v>H02.13.02</v>
          </cell>
          <cell r="B1581" t="str">
            <v>Hepatitis Research</v>
          </cell>
          <cell r="C1581" t="str">
            <v>H02.13.02 - Hepatitis Research</v>
          </cell>
        </row>
        <row r="1582">
          <cell r="A1582" t="str">
            <v>H02.13.03</v>
          </cell>
          <cell r="B1582" t="str">
            <v>HIV/AIDS Research</v>
          </cell>
          <cell r="C1582" t="str">
            <v>H02.13.03 - HIV/AIDS Research</v>
          </cell>
        </row>
        <row r="1583">
          <cell r="A1583" t="str">
            <v>H02.13.04</v>
          </cell>
          <cell r="B1583" t="str">
            <v>Lyme Disease Research</v>
          </cell>
          <cell r="C1583" t="str">
            <v>H02.13.04 - Lyme Disease Research</v>
          </cell>
        </row>
        <row r="1584">
          <cell r="A1584" t="str">
            <v>H02.13.05</v>
          </cell>
          <cell r="B1584" t="str">
            <v>Sexually Transmitted Diseases Research</v>
          </cell>
          <cell r="C1584" t="str">
            <v>H02.13.05 - Sexually Transmitted Diseases Research</v>
          </cell>
        </row>
        <row r="1585">
          <cell r="A1585" t="str">
            <v>H02.13.06</v>
          </cell>
          <cell r="B1585" t="str">
            <v>Tuberculosis Research</v>
          </cell>
          <cell r="C1585" t="str">
            <v>H02.13.06 - Tuberculosis Research</v>
          </cell>
        </row>
        <row r="1586">
          <cell r="A1586" t="str">
            <v>H02.14</v>
          </cell>
          <cell r="B1586" t="str">
            <v>Musculoskeletal &amp; Connective Tissue Diseases Research</v>
          </cell>
          <cell r="C1586" t="str">
            <v>H02.14 - Musculoskeletal &amp; Connective Tissue Diseases Research</v>
          </cell>
        </row>
        <row r="1587">
          <cell r="A1587" t="str">
            <v>H02.14.02</v>
          </cell>
          <cell r="B1587" t="str">
            <v>Arthritis Research</v>
          </cell>
          <cell r="C1587" t="str">
            <v>H02.14.02 - Arthritis Research</v>
          </cell>
        </row>
        <row r="1588">
          <cell r="A1588" t="str">
            <v>H02.14.03</v>
          </cell>
          <cell r="B1588" t="str">
            <v>Chronic Fatigue Syndrome Research</v>
          </cell>
          <cell r="C1588" t="str">
            <v>H02.14.03 - Chronic Fatigue Syndrome Research</v>
          </cell>
        </row>
        <row r="1589">
          <cell r="A1589" t="str">
            <v>H02.14.04</v>
          </cell>
          <cell r="B1589" t="str">
            <v>Lupus Research</v>
          </cell>
          <cell r="C1589" t="str">
            <v>H02.14.04 - Lupus Research</v>
          </cell>
        </row>
        <row r="1590">
          <cell r="A1590" t="str">
            <v>H02.14.05</v>
          </cell>
          <cell r="B1590" t="str">
            <v>Muscular Dystrophy Research</v>
          </cell>
          <cell r="C1590" t="str">
            <v>H02.14.05 - Muscular Dystrophy Research</v>
          </cell>
        </row>
        <row r="1591">
          <cell r="A1591" t="str">
            <v>H02.14.06</v>
          </cell>
          <cell r="B1591" t="str">
            <v>Osteoporosis Research</v>
          </cell>
          <cell r="C1591" t="str">
            <v>H02.14.06 - Osteoporosis Research</v>
          </cell>
        </row>
        <row r="1592">
          <cell r="A1592" t="str">
            <v>H02.15</v>
          </cell>
          <cell r="B1592" t="str">
            <v>Nervous System Diseases Research</v>
          </cell>
          <cell r="C1592" t="str">
            <v>H02.15 - Nervous System Diseases Research</v>
          </cell>
        </row>
        <row r="1593">
          <cell r="A1593" t="str">
            <v>H02.15.02</v>
          </cell>
          <cell r="B1593" t="str">
            <v>Alzheimer Disease Research</v>
          </cell>
          <cell r="C1593" t="str">
            <v>H02.15.02 - Alzheimer Disease Research</v>
          </cell>
        </row>
        <row r="1594">
          <cell r="A1594" t="str">
            <v>H02.15.03</v>
          </cell>
          <cell r="B1594" t="str">
            <v>Amyotrophic Lateral Sclerosis Research</v>
          </cell>
          <cell r="C1594" t="str">
            <v>H02.15.03 - Amyotrophic Lateral Sclerosis Research</v>
          </cell>
        </row>
        <row r="1595">
          <cell r="A1595" t="str">
            <v>H02.15.04</v>
          </cell>
          <cell r="B1595" t="str">
            <v>Epilepsy Research</v>
          </cell>
          <cell r="C1595" t="str">
            <v>H02.15.04 - Epilepsy Research</v>
          </cell>
        </row>
        <row r="1596">
          <cell r="A1596" t="str">
            <v>H02.15.05</v>
          </cell>
          <cell r="B1596" t="str">
            <v>Multiple Sclerosis Research</v>
          </cell>
          <cell r="C1596" t="str">
            <v>H02.15.05 - Multiple Sclerosis Research</v>
          </cell>
        </row>
        <row r="1597">
          <cell r="A1597" t="str">
            <v>H02.15.06</v>
          </cell>
          <cell r="B1597" t="str">
            <v>Parkinson Disease Research</v>
          </cell>
          <cell r="C1597" t="str">
            <v>H02.15.06 - Parkinson Disease Research</v>
          </cell>
        </row>
        <row r="1598">
          <cell r="A1598" t="str">
            <v>H02.16</v>
          </cell>
          <cell r="B1598" t="str">
            <v>Respiratory System Diseases Research</v>
          </cell>
          <cell r="C1598" t="str">
            <v>H02.16 - Respiratory System Diseases Research</v>
          </cell>
        </row>
        <row r="1599">
          <cell r="A1599" t="str">
            <v>H02.16.02</v>
          </cell>
          <cell r="B1599" t="str">
            <v>Asthma Research</v>
          </cell>
          <cell r="C1599" t="str">
            <v>H02.16.02 - Asthma Research</v>
          </cell>
        </row>
        <row r="1600">
          <cell r="A1600" t="str">
            <v>H02.16.03</v>
          </cell>
          <cell r="B1600" t="str">
            <v>Lung Diseases Research</v>
          </cell>
          <cell r="C1600" t="str">
            <v>H02.16.03 - Lung Diseases Research</v>
          </cell>
        </row>
        <row r="1601">
          <cell r="A1601" t="str">
            <v>H02.17</v>
          </cell>
          <cell r="B1601" t="str">
            <v>Skin Diseases Research</v>
          </cell>
          <cell r="C1601" t="str">
            <v>H02.17 - Skin Diseases Research</v>
          </cell>
        </row>
        <row r="1602">
          <cell r="A1602" t="str">
            <v>H02.18</v>
          </cell>
          <cell r="B1602" t="str">
            <v>Wounds &amp; Injuries Research</v>
          </cell>
          <cell r="C1602" t="str">
            <v>H02.18 - Wounds &amp; Injuries Research</v>
          </cell>
        </row>
        <row r="1603">
          <cell r="A1603" t="str">
            <v>H02.18.02</v>
          </cell>
          <cell r="B1603" t="str">
            <v>Head Injury Research</v>
          </cell>
          <cell r="C1603" t="str">
            <v>H02.18.02 - Head Injury Research</v>
          </cell>
        </row>
        <row r="1604">
          <cell r="A1604" t="str">
            <v>H02.18.03</v>
          </cell>
          <cell r="B1604" t="str">
            <v>Spinal Cord Injury Research</v>
          </cell>
          <cell r="C1604" t="str">
            <v>H02.18.03 - Spinal Cord Injury Research</v>
          </cell>
        </row>
        <row r="1605">
          <cell r="A1605" t="str">
            <v>H03</v>
          </cell>
          <cell r="B1605" t="str">
            <v>Medical Disciplines &amp; Occupations Research</v>
          </cell>
          <cell r="C1605" t="str">
            <v>H03 - Medical Disciplines &amp; Occupations Research</v>
          </cell>
        </row>
        <row r="1606">
          <cell r="A1606" t="str">
            <v>H03.02</v>
          </cell>
          <cell r="B1606" t="str">
            <v>Biomedical Engineering Research</v>
          </cell>
          <cell r="C1606" t="str">
            <v>H03.02 - Biomedical Engineering Research</v>
          </cell>
        </row>
        <row r="1607">
          <cell r="A1607" t="str">
            <v>H03.03</v>
          </cell>
          <cell r="B1607" t="str">
            <v>Community Medicine Research</v>
          </cell>
          <cell r="C1607" t="str">
            <v>H03.03 - Community Medicine Research</v>
          </cell>
        </row>
        <row r="1608">
          <cell r="A1608" t="str">
            <v>H03.04</v>
          </cell>
          <cell r="B1608" t="str">
            <v>Epidemiology Research</v>
          </cell>
          <cell r="C1608" t="str">
            <v>H03.04 - Epidemiology Research</v>
          </cell>
        </row>
        <row r="1609">
          <cell r="A1609" t="str">
            <v>H03.05</v>
          </cell>
          <cell r="B1609" t="str">
            <v>Geriatrics Research</v>
          </cell>
          <cell r="C1609" t="str">
            <v>H03.05 - Geriatrics Research</v>
          </cell>
        </row>
        <row r="1610">
          <cell r="A1610" t="str">
            <v>H03.06</v>
          </cell>
          <cell r="B1610" t="str">
            <v>Medical Genetics Research</v>
          </cell>
          <cell r="C1610" t="str">
            <v>H03.06 - Medical Genetics Research</v>
          </cell>
        </row>
        <row r="1611">
          <cell r="A1611" t="str">
            <v>H03.07</v>
          </cell>
          <cell r="B1611" t="str">
            <v>Medical Specialties Research</v>
          </cell>
          <cell r="C1611" t="str">
            <v>H03.07 - Medical Specialties Research</v>
          </cell>
        </row>
        <row r="1612">
          <cell r="A1612" t="str">
            <v>H03.08</v>
          </cell>
          <cell r="B1612" t="str">
            <v>Military &amp; Naval Medicine Research</v>
          </cell>
          <cell r="C1612" t="str">
            <v>H03.08 - Military &amp; Naval Medicine Research</v>
          </cell>
        </row>
        <row r="1613">
          <cell r="A1613" t="str">
            <v>H03.09</v>
          </cell>
          <cell r="B1613" t="str">
            <v>Nursing Research</v>
          </cell>
          <cell r="C1613" t="str">
            <v>H03.09 - Nursing Research</v>
          </cell>
        </row>
        <row r="1614">
          <cell r="A1614" t="str">
            <v>H03.10</v>
          </cell>
          <cell r="B1614" t="str">
            <v>Osteopathic Medicine Research</v>
          </cell>
          <cell r="C1614" t="str">
            <v>H03.10 - Osteopathic Medicine Research</v>
          </cell>
        </row>
        <row r="1615">
          <cell r="A1615" t="str">
            <v>H03.11</v>
          </cell>
          <cell r="B1615" t="str">
            <v>Pharmacology Research</v>
          </cell>
          <cell r="C1615" t="str">
            <v>H03.11 - Pharmacology Research</v>
          </cell>
        </row>
        <row r="1616">
          <cell r="A1616" t="str">
            <v>H03.12</v>
          </cell>
          <cell r="B1616" t="str">
            <v>Sports Medicine Research</v>
          </cell>
          <cell r="C1616" t="str">
            <v>H03.12 - Sports Medicine Research</v>
          </cell>
        </row>
        <row r="1617">
          <cell r="A1617" t="str">
            <v>H03.13</v>
          </cell>
          <cell r="B1617" t="str">
            <v>Surgical Specialties Research</v>
          </cell>
          <cell r="C1617" t="str">
            <v>H03.13 - Surgical Specialties Research</v>
          </cell>
        </row>
        <row r="1618">
          <cell r="A1618" t="str">
            <v>H03.14</v>
          </cell>
          <cell r="B1618" t="str">
            <v>Telemedicine Research</v>
          </cell>
          <cell r="C1618" t="str">
            <v>H03.14 - Telemedicine Research</v>
          </cell>
        </row>
        <row r="1619">
          <cell r="A1619" t="str">
            <v>H03.15</v>
          </cell>
          <cell r="B1619" t="str">
            <v>Tropical Medicine Research</v>
          </cell>
          <cell r="C1619" t="str">
            <v>H03.15 - Tropical Medicine Research</v>
          </cell>
        </row>
        <row r="1620">
          <cell r="A1620" t="str">
            <v>I01</v>
          </cell>
          <cell r="B1620" t="str">
            <v>Crime &amp; Legal, General/Other</v>
          </cell>
          <cell r="C1620" t="str">
            <v>I01 - Crime &amp; Legal, General/Other</v>
          </cell>
        </row>
        <row r="1621">
          <cell r="A1621" t="str">
            <v>I02</v>
          </cell>
          <cell r="B1621" t="str">
            <v>Crime Control &amp; Prevention</v>
          </cell>
          <cell r="C1621" t="str">
            <v>I02 - Crime Control &amp; Prevention</v>
          </cell>
        </row>
        <row r="1622">
          <cell r="A1622" t="str">
            <v>I02.02</v>
          </cell>
          <cell r="B1622" t="str">
            <v>Citizen Crime Reporting</v>
          </cell>
          <cell r="C1622" t="str">
            <v>I02.02 - Citizen Crime Reporting</v>
          </cell>
        </row>
        <row r="1623">
          <cell r="A1623" t="str">
            <v>I02.03</v>
          </cell>
          <cell r="B1623" t="str">
            <v>Community Crime Prevention</v>
          </cell>
          <cell r="C1623" t="str">
            <v>I02.03 - Community Crime Prevention</v>
          </cell>
        </row>
        <row r="1624">
          <cell r="A1624" t="str">
            <v>I02.04</v>
          </cell>
          <cell r="B1624" t="str">
            <v>Drunk Driving</v>
          </cell>
          <cell r="C1624" t="str">
            <v>I02.04 - Drunk Driving</v>
          </cell>
        </row>
        <row r="1625">
          <cell r="A1625" t="str">
            <v>I02.05</v>
          </cell>
          <cell r="B1625" t="str">
            <v>Family Violence Prevention</v>
          </cell>
          <cell r="C1625" t="str">
            <v>I02.05 - Family Violence Prevention</v>
          </cell>
        </row>
        <row r="1626">
          <cell r="A1626" t="str">
            <v>I02.05.02</v>
          </cell>
          <cell r="B1626" t="str">
            <v>Child Abuse Prevention</v>
          </cell>
          <cell r="C1626" t="str">
            <v>I02.05.02 - Child Abuse Prevention</v>
          </cell>
        </row>
        <row r="1627">
          <cell r="A1627" t="str">
            <v>I02.05.03</v>
          </cell>
          <cell r="B1627" t="str">
            <v>Spouse Abuse Prevention</v>
          </cell>
          <cell r="C1627" t="str">
            <v>I02.05.03 - Spouse Abuse Prevention</v>
          </cell>
        </row>
        <row r="1628">
          <cell r="A1628" t="str">
            <v>I02.06</v>
          </cell>
          <cell r="B1628" t="str">
            <v>Gun Control</v>
          </cell>
          <cell r="C1628" t="str">
            <v>I02.06 - Gun Control</v>
          </cell>
        </row>
        <row r="1629">
          <cell r="A1629" t="str">
            <v>I02.07</v>
          </cell>
          <cell r="B1629" t="str">
            <v>Hate Crimes Prevention</v>
          </cell>
          <cell r="C1629" t="str">
            <v>I02.07 - Hate Crimes Prevention</v>
          </cell>
        </row>
        <row r="1630">
          <cell r="A1630" t="str">
            <v>I02.11</v>
          </cell>
          <cell r="B1630" t="str">
            <v>Missing Persons</v>
          </cell>
          <cell r="C1630" t="str">
            <v>I02.11 - Missing Persons</v>
          </cell>
        </row>
        <row r="1631">
          <cell r="A1631" t="str">
            <v>I02.12</v>
          </cell>
          <cell r="B1631" t="str">
            <v>Sexual Assault Prevention</v>
          </cell>
          <cell r="C1631" t="str">
            <v>I02.12 - Sexual Assault Prevention</v>
          </cell>
        </row>
        <row r="1632">
          <cell r="A1632" t="str">
            <v>I02.13</v>
          </cell>
          <cell r="B1632" t="str">
            <v>Youth Violence Prevention</v>
          </cell>
          <cell r="C1632" t="str">
            <v>I02.13 - Youth Violence Prevention</v>
          </cell>
        </row>
        <row r="1633">
          <cell r="A1633" t="str">
            <v>I03</v>
          </cell>
          <cell r="B1633" t="str">
            <v>Criminal Justice &amp; Corrections</v>
          </cell>
          <cell r="C1633" t="str">
            <v>I03 - Criminal Justice &amp; Corrections</v>
          </cell>
        </row>
        <row r="1634">
          <cell r="A1634" t="str">
            <v>I03.02</v>
          </cell>
          <cell r="B1634" t="str">
            <v>Administration of Justice</v>
          </cell>
          <cell r="C1634" t="str">
            <v>I03.02 - Administration of Justice</v>
          </cell>
        </row>
        <row r="1635">
          <cell r="A1635" t="str">
            <v>I03.03</v>
          </cell>
          <cell r="B1635" t="str">
            <v>Alternative Sentencing/Supervision</v>
          </cell>
          <cell r="C1635" t="str">
            <v>I03.03 - Alternative Sentencing/Supervision</v>
          </cell>
        </row>
        <row r="1636">
          <cell r="A1636" t="str">
            <v>I03.04</v>
          </cell>
          <cell r="B1636" t="str">
            <v>Ex-Offender Services/Supervision</v>
          </cell>
          <cell r="C1636" t="str">
            <v>I03.04 - Ex-Offender Services/Supervision</v>
          </cell>
        </row>
        <row r="1637">
          <cell r="A1637" t="str">
            <v>I03.05</v>
          </cell>
          <cell r="B1637" t="str">
            <v>Inmate Support</v>
          </cell>
          <cell r="C1637" t="str">
            <v>I03.05 - Inmate Support</v>
          </cell>
        </row>
        <row r="1638">
          <cell r="A1638" t="str">
            <v>I03.06</v>
          </cell>
          <cell r="B1638" t="str">
            <v>Juvenile Justice</v>
          </cell>
          <cell r="C1638" t="str">
            <v>I03.06 - Juvenile Justice</v>
          </cell>
        </row>
        <row r="1639">
          <cell r="A1639" t="str">
            <v>I03.07</v>
          </cell>
          <cell r="B1639" t="str">
            <v>Rehabilitation Services for Offenders</v>
          </cell>
          <cell r="C1639" t="str">
            <v>I03.07 - Rehabilitation Services for Offenders</v>
          </cell>
        </row>
        <row r="1640">
          <cell r="A1640" t="str">
            <v>I04</v>
          </cell>
          <cell r="B1640" t="str">
            <v>Law Enforcement Agencies</v>
          </cell>
          <cell r="C1640" t="str">
            <v>I04 - Law Enforcement Agencies</v>
          </cell>
        </row>
        <row r="1641">
          <cell r="A1641" t="str">
            <v>I05</v>
          </cell>
          <cell r="B1641" t="str">
            <v>Legal Services</v>
          </cell>
          <cell r="C1641" t="str">
            <v>I05 - Legal Services</v>
          </cell>
        </row>
        <row r="1642">
          <cell r="A1642" t="str">
            <v>I05.07</v>
          </cell>
          <cell r="B1642" t="str">
            <v>Guardians ad Litem</v>
          </cell>
          <cell r="C1642" t="str">
            <v>I05.07 - Guardians ad Litem</v>
          </cell>
        </row>
        <row r="1643">
          <cell r="A1643" t="str">
            <v>I05.08</v>
          </cell>
          <cell r="B1643" t="str">
            <v>Housing Discrimination</v>
          </cell>
          <cell r="C1643" t="str">
            <v>I05.08 - Housing Discrimination</v>
          </cell>
        </row>
        <row r="1644">
          <cell r="A1644" t="str">
            <v>I05.09</v>
          </cell>
          <cell r="B1644" t="str">
            <v>Mediation Programs</v>
          </cell>
          <cell r="C1644" t="str">
            <v>I05.09 - Mediation Programs</v>
          </cell>
        </row>
        <row r="1645">
          <cell r="A1645" t="str">
            <v>I06</v>
          </cell>
          <cell r="B1645" t="str">
            <v>Specialized Law Practice Areas</v>
          </cell>
          <cell r="C1645" t="str">
            <v>I06 - Specialized Law Practice Areas</v>
          </cell>
        </row>
        <row r="1646">
          <cell r="A1646" t="str">
            <v>I06.02</v>
          </cell>
          <cell r="B1646" t="str">
            <v>Constitutional Law</v>
          </cell>
          <cell r="C1646" t="str">
            <v>I06.02 - Constitutional Law</v>
          </cell>
        </row>
        <row r="1647">
          <cell r="A1647" t="str">
            <v>I06.03</v>
          </cell>
          <cell r="B1647" t="str">
            <v>Environmental Law</v>
          </cell>
          <cell r="C1647" t="str">
            <v>I06.03 - Environmental Law</v>
          </cell>
        </row>
        <row r="1648">
          <cell r="A1648" t="str">
            <v>I06.04</v>
          </cell>
          <cell r="B1648" t="str">
            <v>Intellectual Property Law</v>
          </cell>
          <cell r="C1648" t="str">
            <v>I06.04 - Intellectual Property Law</v>
          </cell>
        </row>
        <row r="1649">
          <cell r="A1649" t="str">
            <v>I06.05</v>
          </cell>
          <cell r="B1649" t="str">
            <v>Labor &amp; Employment Law</v>
          </cell>
          <cell r="C1649" t="str">
            <v>I06.05 - Labor &amp; Employment Law</v>
          </cell>
        </row>
        <row r="1650">
          <cell r="A1650" t="str">
            <v>I06.06</v>
          </cell>
          <cell r="B1650" t="str">
            <v>Landlord/Tenant Law</v>
          </cell>
          <cell r="C1650" t="str">
            <v>I06.06 - Landlord/Tenant Law</v>
          </cell>
        </row>
        <row r="1651">
          <cell r="A1651" t="str">
            <v>J01</v>
          </cell>
          <cell r="B1651" t="str">
            <v>Employment, General/Other</v>
          </cell>
          <cell r="C1651" t="str">
            <v>J01 - Employment, General/Other</v>
          </cell>
        </row>
        <row r="1652">
          <cell r="A1652" t="str">
            <v>J02</v>
          </cell>
          <cell r="B1652" t="str">
            <v>Job Training &amp; Employment</v>
          </cell>
          <cell r="C1652" t="str">
            <v>J02 - Job Training &amp; Employment</v>
          </cell>
        </row>
        <row r="1653">
          <cell r="A1653" t="str">
            <v>J02.05</v>
          </cell>
          <cell r="B1653" t="str">
            <v>Apprenticeships</v>
          </cell>
          <cell r="C1653" t="str">
            <v>J02.05 - Apprenticeships</v>
          </cell>
        </row>
        <row r="1654">
          <cell r="A1654" t="str">
            <v>J02.06</v>
          </cell>
          <cell r="B1654" t="str">
            <v>Internships</v>
          </cell>
          <cell r="C1654" t="str">
            <v>J02.06 - Internships</v>
          </cell>
        </row>
        <row r="1655">
          <cell r="A1655" t="str">
            <v>J02.07</v>
          </cell>
          <cell r="B1655" t="str">
            <v>Job Search &amp; Placement</v>
          </cell>
          <cell r="C1655" t="str">
            <v>J02.07 - Job Search &amp; Placement</v>
          </cell>
        </row>
        <row r="1656">
          <cell r="A1656" t="str">
            <v>J02.08</v>
          </cell>
          <cell r="B1656" t="str">
            <v>Retraining</v>
          </cell>
          <cell r="C1656" t="str">
            <v>J02.08 - Retraining</v>
          </cell>
        </row>
        <row r="1657">
          <cell r="A1657" t="str">
            <v>J02.09</v>
          </cell>
          <cell r="B1657" t="str">
            <v>Vocational Guidance</v>
          </cell>
          <cell r="C1657" t="str">
            <v>J02.09 - Vocational Guidance</v>
          </cell>
        </row>
        <row r="1658">
          <cell r="A1658" t="str">
            <v>J02.10</v>
          </cell>
          <cell r="B1658" t="str">
            <v>Youth Job Training &amp; Employment</v>
          </cell>
          <cell r="C1658" t="str">
            <v>J02.10 - Youth Job Training &amp; Employment</v>
          </cell>
        </row>
        <row r="1659">
          <cell r="A1659" t="str">
            <v>J03</v>
          </cell>
          <cell r="B1659" t="str">
            <v>Labor</v>
          </cell>
          <cell r="C1659" t="str">
            <v>J03 - Labor</v>
          </cell>
        </row>
        <row r="1660">
          <cell r="A1660" t="str">
            <v>J04</v>
          </cell>
          <cell r="B1660" t="str">
            <v>Vocational Rehabilitation</v>
          </cell>
          <cell r="C1660" t="str">
            <v>J04 - Vocational Rehabilitation</v>
          </cell>
        </row>
        <row r="1661">
          <cell r="A1661" t="str">
            <v>K01</v>
          </cell>
          <cell r="B1661" t="str">
            <v>Food, Agriculture &amp; Nutrition, General/Other</v>
          </cell>
          <cell r="C1661" t="str">
            <v>K01 - Food, Agriculture &amp; Nutrition, General/Other</v>
          </cell>
        </row>
        <row r="1662">
          <cell r="A1662" t="str">
            <v>K02</v>
          </cell>
          <cell r="B1662" t="str">
            <v>Agriculture</v>
          </cell>
          <cell r="C1662" t="str">
            <v>K02 - Agriculture</v>
          </cell>
        </row>
        <row r="1663">
          <cell r="A1663" t="str">
            <v>K02.02</v>
          </cell>
          <cell r="B1663" t="str">
            <v>Agricultural Economics &amp; Farm Management</v>
          </cell>
          <cell r="C1663" t="str">
            <v>K02.02 - Agricultural Economics &amp; Farm Management</v>
          </cell>
        </row>
        <row r="1664">
          <cell r="A1664" t="str">
            <v>K02.03</v>
          </cell>
          <cell r="B1664" t="str">
            <v>Agricultural Exhibitions</v>
          </cell>
          <cell r="C1664" t="str">
            <v>K02.03 - Agricultural Exhibitions</v>
          </cell>
        </row>
        <row r="1665">
          <cell r="A1665" t="str">
            <v>K02.04</v>
          </cell>
          <cell r="B1665" t="str">
            <v>Agricultural Production</v>
          </cell>
          <cell r="C1665" t="str">
            <v>K02.04 - Agricultural Production</v>
          </cell>
        </row>
        <row r="1666">
          <cell r="A1666" t="str">
            <v>K02.05</v>
          </cell>
          <cell r="B1666" t="str">
            <v>Agricultural Water Management</v>
          </cell>
          <cell r="C1666" t="str">
            <v>K02.05 - Agricultural Water Management</v>
          </cell>
        </row>
        <row r="1667">
          <cell r="A1667" t="str">
            <v>K02.06</v>
          </cell>
          <cell r="B1667" t="str">
            <v>Food Science</v>
          </cell>
          <cell r="C1667" t="str">
            <v>K02.06 - Food Science</v>
          </cell>
        </row>
        <row r="1668">
          <cell r="A1668" t="str">
            <v>K02.07</v>
          </cell>
          <cell r="B1668" t="str">
            <v>Sustainable Agriculture</v>
          </cell>
          <cell r="C1668" t="str">
            <v>K02.07 - Sustainable Agriculture</v>
          </cell>
        </row>
        <row r="1669">
          <cell r="A1669" t="str">
            <v>K03</v>
          </cell>
          <cell r="B1669" t="str">
            <v>Food</v>
          </cell>
          <cell r="C1669" t="str">
            <v>K03 - Food</v>
          </cell>
        </row>
        <row r="1670">
          <cell r="A1670" t="str">
            <v>K03.02</v>
          </cell>
          <cell r="B1670" t="str">
            <v>Food Distribution</v>
          </cell>
          <cell r="C1670" t="str">
            <v>K03.02 - Food Distribution</v>
          </cell>
        </row>
        <row r="1671">
          <cell r="A1671" t="str">
            <v>K03.03</v>
          </cell>
          <cell r="B1671" t="str">
            <v>Food Outlets</v>
          </cell>
          <cell r="C1671" t="str">
            <v>K03.03 - Food Outlets</v>
          </cell>
        </row>
        <row r="1672">
          <cell r="A1672" t="str">
            <v>K03.04</v>
          </cell>
          <cell r="B1672" t="str">
            <v>Meal Distribution</v>
          </cell>
          <cell r="C1672" t="str">
            <v>K03.04 - Meal Distribution</v>
          </cell>
        </row>
        <row r="1673">
          <cell r="A1673" t="str">
            <v>K04</v>
          </cell>
          <cell r="B1673" t="str">
            <v>Hunger Action</v>
          </cell>
          <cell r="C1673" t="str">
            <v>K04 - Hunger Action</v>
          </cell>
        </row>
        <row r="1674">
          <cell r="A1674" t="str">
            <v>K05</v>
          </cell>
          <cell r="B1674" t="str">
            <v>Nutrition</v>
          </cell>
          <cell r="C1674" t="str">
            <v>K05 - Nutrition</v>
          </cell>
        </row>
        <row r="1675">
          <cell r="A1675" t="str">
            <v>L01</v>
          </cell>
          <cell r="B1675" t="str">
            <v>Housing, General/Other</v>
          </cell>
          <cell r="C1675" t="str">
            <v>L01 - Housing, General/Other</v>
          </cell>
        </row>
        <row r="1676">
          <cell r="A1676" t="str">
            <v>L02</v>
          </cell>
          <cell r="B1676" t="str">
            <v>Emergency Shelter</v>
          </cell>
          <cell r="C1676" t="str">
            <v>L02 - Emergency Shelter</v>
          </cell>
        </row>
        <row r="1677">
          <cell r="A1677" t="str">
            <v>L02.02</v>
          </cell>
          <cell r="B1677" t="str">
            <v>Crisis Shelter</v>
          </cell>
          <cell r="C1677" t="str">
            <v>L02.02 - Crisis Shelter</v>
          </cell>
        </row>
        <row r="1678">
          <cell r="A1678" t="str">
            <v>L02.03</v>
          </cell>
          <cell r="B1678" t="str">
            <v>Homeless Shelter</v>
          </cell>
          <cell r="C1678" t="str">
            <v>L02.03 - Homeless Shelter</v>
          </cell>
        </row>
        <row r="1679">
          <cell r="A1679" t="str">
            <v>L02.04</v>
          </cell>
          <cell r="B1679" t="str">
            <v>Transitional Housing</v>
          </cell>
          <cell r="C1679" t="str">
            <v>L02.04 - Transitional Housing</v>
          </cell>
        </row>
        <row r="1680">
          <cell r="A1680" t="str">
            <v>L03</v>
          </cell>
          <cell r="B1680" t="str">
            <v>Home Improvement</v>
          </cell>
          <cell r="C1680" t="str">
            <v>L03 - Home Improvement</v>
          </cell>
        </row>
        <row r="1681">
          <cell r="A1681" t="str">
            <v>L03.02</v>
          </cell>
          <cell r="B1681" t="str">
            <v>Home Barrier Removal</v>
          </cell>
          <cell r="C1681" t="str">
            <v>L03.02 - Home Barrier Removal</v>
          </cell>
        </row>
        <row r="1682">
          <cell r="A1682" t="str">
            <v>L03.03</v>
          </cell>
          <cell r="B1682" t="str">
            <v>Home Repair Programs</v>
          </cell>
          <cell r="C1682" t="str">
            <v>L03.03 - Home Repair Programs</v>
          </cell>
        </row>
        <row r="1683">
          <cell r="A1683" t="str">
            <v>L03.04</v>
          </cell>
          <cell r="B1683" t="str">
            <v>Weatherization</v>
          </cell>
          <cell r="C1683" t="str">
            <v>L03.04 - Weatherization</v>
          </cell>
        </row>
        <row r="1684">
          <cell r="A1684" t="str">
            <v>L04</v>
          </cell>
          <cell r="B1684" t="str">
            <v>Housing Development, Construction &amp; Management</v>
          </cell>
          <cell r="C1684" t="str">
            <v>L04 - Housing Development, Construction &amp; Management</v>
          </cell>
        </row>
        <row r="1685">
          <cell r="A1685" t="str">
            <v>L04.02</v>
          </cell>
          <cell r="B1685" t="str">
            <v>Affordable Housing</v>
          </cell>
          <cell r="C1685" t="str">
            <v>L04.02 - Affordable Housing</v>
          </cell>
        </row>
        <row r="1686">
          <cell r="A1686" t="str">
            <v>L04.03</v>
          </cell>
          <cell r="B1686" t="str">
            <v>Barrier-Free Housing</v>
          </cell>
          <cell r="C1686" t="str">
            <v>L04.03 - Barrier-Free Housing</v>
          </cell>
        </row>
        <row r="1687">
          <cell r="A1687" t="str">
            <v>L05</v>
          </cell>
          <cell r="B1687" t="str">
            <v>Housing Owners</v>
          </cell>
          <cell r="C1687" t="str">
            <v>L05 - Housing Owners</v>
          </cell>
        </row>
        <row r="1688">
          <cell r="A1688" t="str">
            <v>L06</v>
          </cell>
          <cell r="B1688" t="str">
            <v>Housing Support</v>
          </cell>
          <cell r="C1688" t="str">
            <v>L06 - Housing Support</v>
          </cell>
        </row>
        <row r="1689">
          <cell r="A1689" t="str">
            <v>L06.02</v>
          </cell>
          <cell r="B1689" t="str">
            <v>Housing Counseling</v>
          </cell>
          <cell r="C1689" t="str">
            <v>L06.02 - Housing Counseling</v>
          </cell>
        </row>
        <row r="1690">
          <cell r="A1690" t="str">
            <v>L06.03</v>
          </cell>
          <cell r="B1690" t="str">
            <v>Housing Expense Assistance</v>
          </cell>
          <cell r="C1690" t="str">
            <v>L06.03 - Housing Expense Assistance</v>
          </cell>
        </row>
        <row r="1691">
          <cell r="A1691" t="str">
            <v>M01</v>
          </cell>
          <cell r="B1691" t="str">
            <v>Public Safety, Disaster Services, General/Other</v>
          </cell>
          <cell r="C1691" t="str">
            <v>M01 - Public Safety, Disaster Services, General/Other</v>
          </cell>
        </row>
        <row r="1692">
          <cell r="A1692" t="str">
            <v>M02</v>
          </cell>
          <cell r="B1692" t="str">
            <v>Disaster Services</v>
          </cell>
          <cell r="C1692" t="str">
            <v>M02 - Disaster Services</v>
          </cell>
        </row>
        <row r="1693">
          <cell r="A1693" t="str">
            <v>M02.02</v>
          </cell>
          <cell r="B1693" t="str">
            <v>Disaster Preparedness</v>
          </cell>
          <cell r="C1693" t="str">
            <v>M02.02 - Disaster Preparedness</v>
          </cell>
        </row>
        <row r="1694">
          <cell r="A1694" t="str">
            <v>M02.03</v>
          </cell>
          <cell r="B1694" t="str">
            <v>Disaster Relief/Recovery</v>
          </cell>
          <cell r="C1694" t="str">
            <v>M02.03 - Disaster Relief/Recovery</v>
          </cell>
        </row>
        <row r="1695">
          <cell r="A1695" t="str">
            <v>M02.04</v>
          </cell>
          <cell r="B1695" t="str">
            <v>Emergency Communications</v>
          </cell>
          <cell r="C1695" t="str">
            <v>M02.04 - Emergency Communications</v>
          </cell>
        </row>
        <row r="1696">
          <cell r="A1696" t="str">
            <v>M02.05</v>
          </cell>
          <cell r="B1696" t="str">
            <v>Emergency Medical &amp; Ambulance Services</v>
          </cell>
          <cell r="C1696" t="str">
            <v>M02.05 - Emergency Medical &amp; Ambulance Services</v>
          </cell>
        </row>
        <row r="1697">
          <cell r="A1697" t="str">
            <v>M02.06</v>
          </cell>
          <cell r="B1697" t="str">
            <v>Fire Protection</v>
          </cell>
          <cell r="C1697" t="str">
            <v>M02.06 - Fire Protection</v>
          </cell>
        </row>
        <row r="1698">
          <cell r="A1698" t="str">
            <v>M03</v>
          </cell>
          <cell r="B1698" t="str">
            <v>Emergency Personnel</v>
          </cell>
          <cell r="C1698" t="str">
            <v>M03 - Emergency Personnel</v>
          </cell>
        </row>
        <row r="1699">
          <cell r="A1699" t="str">
            <v>M04</v>
          </cell>
          <cell r="B1699" t="str">
            <v>Safety Education</v>
          </cell>
          <cell r="C1699" t="str">
            <v>M04 - Safety Education</v>
          </cell>
        </row>
        <row r="1700">
          <cell r="A1700" t="str">
            <v>M04.02</v>
          </cell>
          <cell r="B1700" t="str">
            <v>Aviation Safety</v>
          </cell>
          <cell r="C1700" t="str">
            <v>M04.02 - Aviation Safety</v>
          </cell>
        </row>
        <row r="1701">
          <cell r="A1701" t="str">
            <v>M04.03</v>
          </cell>
          <cell r="B1701" t="str">
            <v>Fire Prevention</v>
          </cell>
          <cell r="C1701" t="str">
            <v>M04.03 - Fire Prevention</v>
          </cell>
        </row>
        <row r="1702">
          <cell r="A1702" t="str">
            <v>M04.04</v>
          </cell>
          <cell r="B1702" t="str">
            <v>First Aid Training</v>
          </cell>
          <cell r="C1702" t="str">
            <v>M04.04 - First Aid Training</v>
          </cell>
        </row>
        <row r="1703">
          <cell r="A1703" t="str">
            <v>M04.05</v>
          </cell>
          <cell r="B1703" t="str">
            <v>Occupational Health and Safety Awareness</v>
          </cell>
          <cell r="C1703" t="str">
            <v>M04.05 - Occupational Health and Safety Awareness</v>
          </cell>
        </row>
        <row r="1704">
          <cell r="A1704" t="str">
            <v>M04.06</v>
          </cell>
          <cell r="B1704" t="str">
            <v>Poison Information</v>
          </cell>
          <cell r="C1704" t="str">
            <v>M04.06 - Poison Information</v>
          </cell>
        </row>
        <row r="1705">
          <cell r="A1705" t="str">
            <v>M04.07</v>
          </cell>
          <cell r="B1705" t="str">
            <v>Traffic Safety</v>
          </cell>
          <cell r="C1705" t="str">
            <v>M04.07 - Traffic Safety</v>
          </cell>
        </row>
        <row r="1706">
          <cell r="A1706" t="str">
            <v>M04.08</v>
          </cell>
          <cell r="B1706" t="str">
            <v>Water Safety</v>
          </cell>
          <cell r="C1706" t="str">
            <v>M04.08 - Water Safety</v>
          </cell>
        </row>
        <row r="1707">
          <cell r="A1707" t="str">
            <v>N01</v>
          </cell>
          <cell r="B1707" t="str">
            <v>Recreation &amp; Sports, General/Other</v>
          </cell>
          <cell r="C1707" t="str">
            <v>N01 - Recreation &amp; Sports, General/Other</v>
          </cell>
        </row>
        <row r="1708">
          <cell r="A1708" t="str">
            <v>N02</v>
          </cell>
          <cell r="B1708" t="str">
            <v>Athletics &amp; Sports</v>
          </cell>
          <cell r="C1708" t="str">
            <v>N02 - Athletics &amp; Sports</v>
          </cell>
        </row>
        <row r="1709">
          <cell r="A1709" t="str">
            <v>N02.02</v>
          </cell>
          <cell r="B1709" t="str">
            <v>Baseball/Softball</v>
          </cell>
          <cell r="C1709" t="str">
            <v>N02.02 - Baseball/Softball</v>
          </cell>
        </row>
        <row r="1710">
          <cell r="A1710" t="str">
            <v>N02.03</v>
          </cell>
          <cell r="B1710" t="str">
            <v>Basketball</v>
          </cell>
          <cell r="C1710" t="str">
            <v>N02.03 - Basketball</v>
          </cell>
        </row>
        <row r="1711">
          <cell r="A1711" t="str">
            <v>N02.04</v>
          </cell>
          <cell r="B1711" t="str">
            <v>Boating</v>
          </cell>
          <cell r="C1711" t="str">
            <v>N02.04 - Boating</v>
          </cell>
        </row>
        <row r="1712">
          <cell r="A1712" t="str">
            <v>N02.07</v>
          </cell>
          <cell r="B1712" t="str">
            <v>Cycling</v>
          </cell>
          <cell r="C1712" t="str">
            <v>N02.07 - Cycling</v>
          </cell>
        </row>
        <row r="1713">
          <cell r="A1713" t="str">
            <v>N02.08</v>
          </cell>
          <cell r="B1713" t="str">
            <v>Equestrian</v>
          </cell>
          <cell r="C1713" t="str">
            <v>N02.08 - Equestrian</v>
          </cell>
        </row>
        <row r="1714">
          <cell r="A1714" t="str">
            <v>N02.09</v>
          </cell>
          <cell r="B1714" t="str">
            <v>Football</v>
          </cell>
          <cell r="C1714" t="str">
            <v>N02.09 - Football</v>
          </cell>
        </row>
        <row r="1715">
          <cell r="A1715" t="str">
            <v>N02.10</v>
          </cell>
          <cell r="B1715" t="str">
            <v>Golf</v>
          </cell>
          <cell r="C1715" t="str">
            <v>N02.10 - Golf</v>
          </cell>
        </row>
        <row r="1716">
          <cell r="A1716" t="str">
            <v>N02.11</v>
          </cell>
          <cell r="B1716" t="str">
            <v>Gymnastics</v>
          </cell>
          <cell r="C1716" t="str">
            <v>N02.11 - Gymnastics</v>
          </cell>
        </row>
        <row r="1717">
          <cell r="A1717" t="str">
            <v>N02.13</v>
          </cell>
          <cell r="B1717" t="str">
            <v>Hockey</v>
          </cell>
          <cell r="C1717" t="str">
            <v>N02.13 - Hockey</v>
          </cell>
        </row>
        <row r="1718">
          <cell r="A1718" t="str">
            <v>N02.14</v>
          </cell>
          <cell r="B1718" t="str">
            <v>Hunting &amp; Fishing</v>
          </cell>
          <cell r="C1718" t="str">
            <v>N02.14 - Hunting &amp; Fishing</v>
          </cell>
        </row>
        <row r="1719">
          <cell r="A1719" t="str">
            <v>N02.15</v>
          </cell>
          <cell r="B1719" t="str">
            <v>Martial Arts</v>
          </cell>
          <cell r="C1719" t="str">
            <v>N02.15 - Martial Arts</v>
          </cell>
        </row>
        <row r="1720">
          <cell r="A1720" t="str">
            <v>N02.16</v>
          </cell>
          <cell r="B1720" t="str">
            <v>Racquet Sports</v>
          </cell>
          <cell r="C1720" t="str">
            <v>N02.16 - Racquet Sports</v>
          </cell>
        </row>
        <row r="1721">
          <cell r="A1721" t="str">
            <v>N02.17</v>
          </cell>
          <cell r="B1721" t="str">
            <v>Skating</v>
          </cell>
          <cell r="C1721" t="str">
            <v>N02.17 - Skating</v>
          </cell>
        </row>
        <row r="1722">
          <cell r="A1722" t="str">
            <v>N02.18</v>
          </cell>
          <cell r="B1722" t="str">
            <v>Skiing</v>
          </cell>
          <cell r="C1722" t="str">
            <v>N02.18 - Skiing</v>
          </cell>
        </row>
        <row r="1723">
          <cell r="A1723" t="str">
            <v>N02.19</v>
          </cell>
          <cell r="B1723" t="str">
            <v>Soccer</v>
          </cell>
          <cell r="C1723" t="str">
            <v>N02.19 - Soccer</v>
          </cell>
        </row>
        <row r="1724">
          <cell r="A1724" t="str">
            <v>N02.20</v>
          </cell>
          <cell r="B1724" t="str">
            <v>Swimming</v>
          </cell>
          <cell r="C1724" t="str">
            <v>N02.20 - Swimming</v>
          </cell>
        </row>
        <row r="1725">
          <cell r="A1725" t="str">
            <v>N02.21</v>
          </cell>
          <cell r="B1725" t="str">
            <v>Track &amp; Field</v>
          </cell>
          <cell r="C1725" t="str">
            <v>N02.21 - Track &amp; Field</v>
          </cell>
        </row>
        <row r="1726">
          <cell r="A1726" t="str">
            <v>N03</v>
          </cell>
          <cell r="B1726" t="str">
            <v>Camping</v>
          </cell>
          <cell r="C1726" t="str">
            <v>N03 - Camping</v>
          </cell>
        </row>
        <row r="1727">
          <cell r="A1727" t="str">
            <v>N04</v>
          </cell>
          <cell r="B1727" t="str">
            <v>Leisure &amp; Recreational Activities</v>
          </cell>
          <cell r="C1727" t="str">
            <v>N04 - Leisure &amp; Recreational Activities</v>
          </cell>
        </row>
        <row r="1728">
          <cell r="A1728" t="str">
            <v>N04.03</v>
          </cell>
          <cell r="B1728" t="str">
            <v>Gambling</v>
          </cell>
          <cell r="C1728" t="str">
            <v>N04.03 - Gambling</v>
          </cell>
        </row>
        <row r="1729">
          <cell r="A1729" t="str">
            <v>N04.04</v>
          </cell>
          <cell r="B1729" t="str">
            <v>Hobbies</v>
          </cell>
          <cell r="C1729" t="str">
            <v>N04.04 - Hobbies</v>
          </cell>
        </row>
        <row r="1730">
          <cell r="A1730" t="str">
            <v>N05</v>
          </cell>
          <cell r="B1730" t="str">
            <v>Parks, Recreation &amp; Leisure Facilities</v>
          </cell>
          <cell r="C1730" t="str">
            <v>N05 - Parks, Recreation &amp; Leisure Facilities</v>
          </cell>
        </row>
        <row r="1731">
          <cell r="A1731" t="str">
            <v>N05.02</v>
          </cell>
          <cell r="B1731" t="str">
            <v>Golf Courses</v>
          </cell>
          <cell r="C1731" t="str">
            <v>N05.02 - Golf Courses</v>
          </cell>
        </row>
        <row r="1732">
          <cell r="A1732" t="str">
            <v>N05.03</v>
          </cell>
          <cell r="B1732" t="str">
            <v>Public Parks &amp; Recreational Trails</v>
          </cell>
          <cell r="C1732" t="str">
            <v>N05.03 - Public Parks &amp; Recreational Trails</v>
          </cell>
        </row>
        <row r="1733">
          <cell r="A1733" t="str">
            <v>N05.04</v>
          </cell>
          <cell r="B1733" t="str">
            <v>Recreation Centers</v>
          </cell>
          <cell r="C1733" t="str">
            <v>N05.04 - Recreation Centers</v>
          </cell>
        </row>
        <row r="1734">
          <cell r="A1734" t="str">
            <v>N05.05</v>
          </cell>
          <cell r="B1734" t="str">
            <v>Swimming Facilities</v>
          </cell>
          <cell r="C1734" t="str">
            <v>N05.05 - Swimming Facilities</v>
          </cell>
        </row>
        <row r="1735">
          <cell r="A1735" t="str">
            <v>N06</v>
          </cell>
          <cell r="B1735" t="str">
            <v>Physical Fitness</v>
          </cell>
          <cell r="C1735" t="str">
            <v>N06 - Physical Fitness</v>
          </cell>
        </row>
        <row r="1736">
          <cell r="A1736" t="str">
            <v>N07</v>
          </cell>
          <cell r="B1736" t="str">
            <v>Sports Competitions</v>
          </cell>
          <cell r="C1736" t="str">
            <v>N07 - Sports Competitions</v>
          </cell>
        </row>
        <row r="1737">
          <cell r="A1737" t="str">
            <v>N07.02</v>
          </cell>
          <cell r="B1737" t="str">
            <v>Intercollegiate Sports Competitions</v>
          </cell>
          <cell r="C1737" t="str">
            <v>N07.02 - Intercollegiate Sports Competitions</v>
          </cell>
        </row>
        <row r="1738">
          <cell r="A1738" t="str">
            <v>N07.03</v>
          </cell>
          <cell r="B1738" t="str">
            <v>Olympics &amp; Related International Competitions</v>
          </cell>
          <cell r="C1738" t="str">
            <v>N07.03 - Olympics &amp; Related International Competitions</v>
          </cell>
        </row>
        <row r="1739">
          <cell r="A1739" t="str">
            <v>N07.04</v>
          </cell>
          <cell r="B1739" t="str">
            <v>Special Olympics Programs</v>
          </cell>
          <cell r="C1739" t="str">
            <v>N07.04 - Special Olympics Programs</v>
          </cell>
        </row>
        <row r="1740">
          <cell r="A1740" t="str">
            <v>O01</v>
          </cell>
          <cell r="B1740" t="str">
            <v>Youth Development, General/Other</v>
          </cell>
          <cell r="C1740" t="str">
            <v>O01 - Youth Development, General/Other</v>
          </cell>
        </row>
        <row r="1741">
          <cell r="A1741" t="str">
            <v>O04</v>
          </cell>
          <cell r="B1741" t="str">
            <v>Youth Agriculture</v>
          </cell>
          <cell r="C1741" t="str">
            <v>O04 - Youth Agriculture</v>
          </cell>
        </row>
        <row r="1742">
          <cell r="A1742" t="str">
            <v>O05</v>
          </cell>
          <cell r="B1742" t="str">
            <v>Youth Business</v>
          </cell>
          <cell r="C1742" t="str">
            <v>O05 - Youth Business</v>
          </cell>
        </row>
        <row r="1743">
          <cell r="A1743" t="str">
            <v>O06</v>
          </cell>
          <cell r="B1743" t="str">
            <v>Youth Citizenship</v>
          </cell>
          <cell r="C1743" t="str">
            <v>O06 - Youth Citizenship</v>
          </cell>
        </row>
        <row r="1744">
          <cell r="A1744" t="str">
            <v>O08</v>
          </cell>
          <cell r="B1744" t="str">
            <v>Youth Leadership</v>
          </cell>
          <cell r="C1744" t="str">
            <v>O08 - Youth Leadership</v>
          </cell>
        </row>
        <row r="1745">
          <cell r="A1745" t="str">
            <v>P01</v>
          </cell>
          <cell r="B1745" t="str">
            <v>Human Services, General/Other</v>
          </cell>
          <cell r="C1745" t="str">
            <v>P01 - Human Services, General/Other</v>
          </cell>
        </row>
        <row r="1746">
          <cell r="A1746" t="str">
            <v>P02</v>
          </cell>
          <cell r="B1746" t="str">
            <v>Children &amp; Youth Services</v>
          </cell>
          <cell r="C1746" t="str">
            <v>P02 - Children &amp; Youth Services</v>
          </cell>
        </row>
        <row r="1747">
          <cell r="A1747" t="str">
            <v>P02.02</v>
          </cell>
          <cell r="B1747" t="str">
            <v>Adoption</v>
          </cell>
          <cell r="C1747" t="str">
            <v>P02.02 - Adoption</v>
          </cell>
        </row>
        <row r="1748">
          <cell r="A1748" t="str">
            <v>P02.03</v>
          </cell>
          <cell r="B1748" t="str">
            <v>Child Care</v>
          </cell>
          <cell r="C1748" t="str">
            <v>P02.03 - Child Care</v>
          </cell>
        </row>
        <row r="1749">
          <cell r="A1749" t="str">
            <v>P02.04</v>
          </cell>
          <cell r="B1749" t="str">
            <v>Children's Protective Services</v>
          </cell>
          <cell r="C1749" t="str">
            <v>P02.04 - Children's Protective Services</v>
          </cell>
        </row>
        <row r="1750">
          <cell r="A1750" t="str">
            <v>P02.06</v>
          </cell>
          <cell r="B1750" t="str">
            <v>Foster Care</v>
          </cell>
          <cell r="C1750" t="str">
            <v>P02.06 - Foster Care</v>
          </cell>
        </row>
        <row r="1751">
          <cell r="A1751" t="str">
            <v>P03</v>
          </cell>
          <cell r="B1751" t="str">
            <v>Emergency Assistance</v>
          </cell>
          <cell r="C1751" t="str">
            <v>P03 - Emergency Assistance</v>
          </cell>
        </row>
        <row r="1752">
          <cell r="A1752" t="str">
            <v>P03.02</v>
          </cell>
          <cell r="B1752" t="str">
            <v>Holiday Assistance</v>
          </cell>
          <cell r="C1752" t="str">
            <v>P03.02 - Holiday Assistance</v>
          </cell>
        </row>
        <row r="1753">
          <cell r="A1753" t="str">
            <v>P03.03</v>
          </cell>
          <cell r="B1753" t="str">
            <v>Household Goods Provision</v>
          </cell>
          <cell r="C1753" t="str">
            <v>P03.03 - Household Goods Provision</v>
          </cell>
        </row>
        <row r="1754">
          <cell r="A1754" t="str">
            <v>P03.04</v>
          </cell>
          <cell r="B1754" t="str">
            <v>Personal Goods Provision</v>
          </cell>
          <cell r="C1754" t="str">
            <v>P03.04 - Personal Goods Provision</v>
          </cell>
        </row>
        <row r="1755">
          <cell r="A1755" t="str">
            <v>P03.05</v>
          </cell>
          <cell r="B1755" t="str">
            <v>Temporary Financial Aid</v>
          </cell>
          <cell r="C1755" t="str">
            <v>P03.05 - Temporary Financial Aid</v>
          </cell>
        </row>
        <row r="1756">
          <cell r="A1756" t="str">
            <v>P04</v>
          </cell>
          <cell r="B1756" t="str">
            <v>Family-Based Services</v>
          </cell>
          <cell r="C1756" t="str">
            <v>P04 - Family-Based Services</v>
          </cell>
        </row>
        <row r="1757">
          <cell r="A1757" t="str">
            <v>P04.02</v>
          </cell>
          <cell r="B1757" t="str">
            <v>Family Preservation</v>
          </cell>
          <cell r="C1757" t="str">
            <v>P04.02 - Family Preservation</v>
          </cell>
        </row>
        <row r="1758">
          <cell r="A1758" t="str">
            <v>P04.03</v>
          </cell>
          <cell r="B1758" t="str">
            <v>Family Services for Adolescent Parents</v>
          </cell>
          <cell r="C1758" t="str">
            <v>P04.03 - Family Services for Adolescent Parents</v>
          </cell>
        </row>
        <row r="1759">
          <cell r="A1759" t="str">
            <v>P04.04</v>
          </cell>
          <cell r="B1759" t="str">
            <v>Parenting Education</v>
          </cell>
          <cell r="C1759" t="str">
            <v>P04.04 - Parenting Education</v>
          </cell>
        </row>
        <row r="1760">
          <cell r="A1760" t="str">
            <v>P04.05</v>
          </cell>
          <cell r="B1760" t="str">
            <v>Programs for Single Parents</v>
          </cell>
          <cell r="C1760" t="str">
            <v>P04.05 - Programs for Single Parents</v>
          </cell>
        </row>
        <row r="1761">
          <cell r="A1761" t="str">
            <v>P05</v>
          </cell>
          <cell r="B1761" t="str">
            <v>Personal Social Services</v>
          </cell>
          <cell r="C1761" t="str">
            <v>P05 - Personal Social Services</v>
          </cell>
        </row>
        <row r="1762">
          <cell r="A1762" t="str">
            <v>P05.02</v>
          </cell>
          <cell r="B1762" t="str">
            <v>Burial &amp; Cemetery Services</v>
          </cell>
          <cell r="C1762" t="str">
            <v>P05.02 - Burial &amp; Cemetery Services</v>
          </cell>
        </row>
        <row r="1763">
          <cell r="A1763" t="str">
            <v>P05.03</v>
          </cell>
          <cell r="B1763" t="str">
            <v>Case Management</v>
          </cell>
          <cell r="C1763" t="str">
            <v>P05.03 - Case Management</v>
          </cell>
        </row>
        <row r="1764">
          <cell r="A1764" t="str">
            <v>P05.04</v>
          </cell>
          <cell r="B1764" t="str">
            <v>Companionship</v>
          </cell>
          <cell r="C1764" t="str">
            <v>P05.04 - Companionship</v>
          </cell>
        </row>
        <row r="1765">
          <cell r="A1765" t="str">
            <v>P05.15</v>
          </cell>
          <cell r="B1765" t="str">
            <v>Financial Counseling</v>
          </cell>
          <cell r="C1765" t="str">
            <v>P05.15 - Financial Counseling</v>
          </cell>
        </row>
        <row r="1766">
          <cell r="A1766" t="str">
            <v>P05.16</v>
          </cell>
          <cell r="B1766" t="str">
            <v>In-Home Assistance</v>
          </cell>
          <cell r="C1766" t="str">
            <v>P05.16 - In-Home Assistance</v>
          </cell>
        </row>
        <row r="1767">
          <cell r="A1767" t="str">
            <v>P05.17</v>
          </cell>
          <cell r="B1767" t="str">
            <v>Information &amp; Referral</v>
          </cell>
          <cell r="C1767" t="str">
            <v>P05.17 - Information &amp; Referral</v>
          </cell>
        </row>
        <row r="1768">
          <cell r="A1768" t="str">
            <v>P05.18</v>
          </cell>
          <cell r="B1768" t="str">
            <v>Mentoring</v>
          </cell>
          <cell r="C1768" t="str">
            <v>P05.18 - Mentoring</v>
          </cell>
        </row>
        <row r="1769">
          <cell r="A1769" t="str">
            <v>P05.19</v>
          </cell>
          <cell r="B1769" t="str">
            <v>Personal Enrichment</v>
          </cell>
          <cell r="C1769" t="str">
            <v>P05.19 - Personal Enrichment</v>
          </cell>
        </row>
        <row r="1770">
          <cell r="A1770" t="str">
            <v>P05.20</v>
          </cell>
          <cell r="B1770" t="str">
            <v>Respite Care</v>
          </cell>
          <cell r="C1770" t="str">
            <v>P05.20 - Respite Care</v>
          </cell>
        </row>
        <row r="1771">
          <cell r="A1771" t="str">
            <v>P05.21</v>
          </cell>
          <cell r="B1771" t="str">
            <v>Thrift Shop Operation</v>
          </cell>
          <cell r="C1771" t="str">
            <v>P05.21 - Thrift Shop Operation</v>
          </cell>
        </row>
        <row r="1772">
          <cell r="A1772" t="str">
            <v>P05.22</v>
          </cell>
          <cell r="B1772" t="str">
            <v>Transportation Assistance</v>
          </cell>
          <cell r="C1772" t="str">
            <v>P05.22 - Transportation Assistance</v>
          </cell>
        </row>
        <row r="1773">
          <cell r="A1773" t="str">
            <v>P05.23</v>
          </cell>
          <cell r="B1773" t="str">
            <v>Travelers' Assistance</v>
          </cell>
          <cell r="C1773" t="str">
            <v>P05.23 - Travelers' Assistance</v>
          </cell>
        </row>
        <row r="1774">
          <cell r="A1774" t="str">
            <v>P06</v>
          </cell>
          <cell r="B1774" t="str">
            <v>Residential Care</v>
          </cell>
          <cell r="C1774" t="str">
            <v>P06 - Residential Care</v>
          </cell>
        </row>
        <row r="1775">
          <cell r="A1775" t="str">
            <v>P06.02</v>
          </cell>
          <cell r="B1775" t="str">
            <v>Residential Care for Dependent Children</v>
          </cell>
          <cell r="C1775" t="str">
            <v>P06.02 - Residential Care for Dependent Children</v>
          </cell>
        </row>
        <row r="1776">
          <cell r="A1776" t="str">
            <v>P06.03</v>
          </cell>
          <cell r="B1776" t="str">
            <v>Residential Care for Individuals with Disabilities</v>
          </cell>
          <cell r="C1776" t="str">
            <v>P06.03 - Residential Care for Individuals with Disabilities</v>
          </cell>
        </row>
        <row r="1777">
          <cell r="A1777" t="str">
            <v>P06.04</v>
          </cell>
          <cell r="B1777" t="str">
            <v>Senior Residential Facilities Programs</v>
          </cell>
          <cell r="C1777" t="str">
            <v>P06.04 - Senior Residential Facilities Programs</v>
          </cell>
        </row>
        <row r="1778">
          <cell r="A1778" t="str">
            <v>P11</v>
          </cell>
          <cell r="B1778" t="str">
            <v>Services for Specific Populations</v>
          </cell>
          <cell r="C1778" t="str">
            <v>P11 - Services for Specific Populations</v>
          </cell>
        </row>
        <row r="1779">
          <cell r="A1779" t="str">
            <v>P11.02</v>
          </cell>
          <cell r="B1779" t="str">
            <v>Senior Services</v>
          </cell>
          <cell r="C1779" t="str">
            <v>P11.02 - Senior Services</v>
          </cell>
        </row>
        <row r="1780">
          <cell r="A1780" t="str">
            <v>P11.03</v>
          </cell>
          <cell r="B1780" t="str">
            <v>Services for Individuals with Disabilities</v>
          </cell>
          <cell r="C1780" t="str">
            <v>P11.03 - Services for Individuals with Disabilities</v>
          </cell>
        </row>
        <row r="1781">
          <cell r="A1781" t="str">
            <v>P11.04</v>
          </cell>
          <cell r="B1781" t="str">
            <v>Services for the Homeless</v>
          </cell>
          <cell r="C1781" t="str">
            <v>P11.04 - Services for the Homeless</v>
          </cell>
        </row>
        <row r="1782">
          <cell r="A1782" t="str">
            <v>P11.05</v>
          </cell>
          <cell r="B1782" t="str">
            <v>Services for Ethnic &amp; Immigrant Groups</v>
          </cell>
          <cell r="C1782" t="str">
            <v>P11.05 - Services for Ethnic &amp; Immigrant Groups</v>
          </cell>
        </row>
        <row r="1783">
          <cell r="A1783" t="str">
            <v>Q01</v>
          </cell>
          <cell r="B1783" t="str">
            <v>International, Foreign Affairs &amp; National Security, General/Other</v>
          </cell>
          <cell r="C1783" t="str">
            <v>Q01 - International, Foreign Affairs &amp; National Security, General/Other</v>
          </cell>
        </row>
        <row r="1784">
          <cell r="A1784" t="str">
            <v>Q02</v>
          </cell>
          <cell r="B1784" t="str">
            <v>International Development</v>
          </cell>
          <cell r="C1784" t="str">
            <v>Q02 - International Development</v>
          </cell>
        </row>
        <row r="1785">
          <cell r="A1785" t="str">
            <v>Q02.02</v>
          </cell>
          <cell r="B1785" t="str">
            <v>International Agricultural Assistance</v>
          </cell>
          <cell r="C1785" t="str">
            <v>Q02.02 - International Agricultural Assistance</v>
          </cell>
        </row>
        <row r="1786">
          <cell r="A1786" t="str">
            <v>Q02.03</v>
          </cell>
          <cell r="B1786" t="str">
            <v>International Economic Assistance</v>
          </cell>
          <cell r="C1786" t="str">
            <v>Q02.03 - International Economic Assistance</v>
          </cell>
        </row>
        <row r="1787">
          <cell r="A1787" t="str">
            <v>Q02.04</v>
          </cell>
          <cell r="B1787" t="str">
            <v>International Education Assistance</v>
          </cell>
          <cell r="C1787" t="str">
            <v>Q02.04 - International Education Assistance</v>
          </cell>
        </row>
        <row r="1788">
          <cell r="A1788" t="str">
            <v>Q02.05</v>
          </cell>
          <cell r="B1788" t="str">
            <v>International Health Care Assistance</v>
          </cell>
          <cell r="C1788" t="str">
            <v>Q02.05 - International Health Care Assistance</v>
          </cell>
        </row>
        <row r="1789">
          <cell r="A1789" t="str">
            <v>Q02.06</v>
          </cell>
          <cell r="B1789" t="str">
            <v>International Scientific &amp; Technical Assistance</v>
          </cell>
          <cell r="C1789" t="str">
            <v>Q02.06 - International Scientific &amp; Technical Assistance</v>
          </cell>
        </row>
        <row r="1790">
          <cell r="A1790" t="str">
            <v>Q03</v>
          </cell>
          <cell r="B1790" t="str">
            <v>International Human Rights</v>
          </cell>
          <cell r="C1790" t="str">
            <v>Q03 - International Human Rights</v>
          </cell>
        </row>
        <row r="1791">
          <cell r="A1791" t="str">
            <v>Q03.02</v>
          </cell>
          <cell r="B1791" t="str">
            <v>Migration/Refugee Rights</v>
          </cell>
          <cell r="C1791" t="str">
            <v>Q03.02 - Migration/Refugee Rights</v>
          </cell>
        </row>
        <row r="1792">
          <cell r="A1792" t="str">
            <v>Q04</v>
          </cell>
          <cell r="B1792" t="str">
            <v>International Peace &amp; Security</v>
          </cell>
          <cell r="C1792" t="str">
            <v>Q04 - International Peace &amp; Security</v>
          </cell>
        </row>
        <row r="1793">
          <cell r="A1793" t="str">
            <v>Q04.02</v>
          </cell>
          <cell r="B1793" t="str">
            <v>Arms Control</v>
          </cell>
          <cell r="C1793" t="str">
            <v>Q04.02 - Arms Control</v>
          </cell>
        </row>
        <row r="1794">
          <cell r="A1794" t="str">
            <v>Q04.03</v>
          </cell>
          <cell r="B1794" t="str">
            <v>National Security</v>
          </cell>
          <cell r="C1794" t="str">
            <v>Q04.03 - National Security</v>
          </cell>
        </row>
        <row r="1795">
          <cell r="A1795" t="str">
            <v>Q05</v>
          </cell>
          <cell r="B1795" t="str">
            <v>International Relations</v>
          </cell>
          <cell r="C1795" t="str">
            <v>Q05 - International Relations</v>
          </cell>
        </row>
        <row r="1796">
          <cell r="A1796" t="str">
            <v>Q05.02</v>
          </cell>
          <cell r="B1796" t="str">
            <v>Democratic Values Promotion</v>
          </cell>
          <cell r="C1796" t="str">
            <v>Q05.02 - Democratic Values Promotion</v>
          </cell>
        </row>
        <row r="1797">
          <cell r="A1797" t="str">
            <v>Q05.04</v>
          </cell>
          <cell r="B1797" t="str">
            <v>International Exchange</v>
          </cell>
          <cell r="C1797" t="str">
            <v>Q05.04 - International Exchange</v>
          </cell>
        </row>
        <row r="1798">
          <cell r="A1798" t="str">
            <v>Q05.05</v>
          </cell>
          <cell r="B1798" t="str">
            <v>International Trade</v>
          </cell>
          <cell r="C1798" t="str">
            <v>Q05.05 - International Trade</v>
          </cell>
        </row>
        <row r="1799">
          <cell r="A1799" t="str">
            <v>Q06</v>
          </cell>
          <cell r="B1799" t="str">
            <v>International Relief</v>
          </cell>
          <cell r="C1799" t="str">
            <v>Q06 - International Relief</v>
          </cell>
        </row>
        <row r="1800">
          <cell r="A1800" t="str">
            <v>Q06.02</v>
          </cell>
          <cell r="B1800" t="str">
            <v>International Children's Relief</v>
          </cell>
          <cell r="C1800" t="str">
            <v>Q06.02 - International Children's Relief</v>
          </cell>
        </row>
        <row r="1801">
          <cell r="A1801" t="str">
            <v>Q06.03</v>
          </cell>
          <cell r="B1801" t="str">
            <v>Refugee Relief</v>
          </cell>
          <cell r="C1801" t="str">
            <v>Q06.03 - Refugee Relief</v>
          </cell>
        </row>
        <row r="1802">
          <cell r="A1802" t="str">
            <v>R01</v>
          </cell>
          <cell r="B1802" t="str">
            <v>Civil Rights, Social Action &amp; Advocacy, General/Other</v>
          </cell>
          <cell r="C1802" t="str">
            <v>R01 - Civil Rights, Social Action &amp; Advocacy, General/Other</v>
          </cell>
        </row>
        <row r="1803">
          <cell r="A1803" t="str">
            <v>R02</v>
          </cell>
          <cell r="B1803" t="str">
            <v>Civil Liberties</v>
          </cell>
          <cell r="C1803" t="str">
            <v>R02 - Civil Liberties</v>
          </cell>
        </row>
        <row r="1804">
          <cell r="A1804" t="str">
            <v>R02.02</v>
          </cell>
          <cell r="B1804" t="str">
            <v>Censorship, Freedom of Speech &amp; Press</v>
          </cell>
          <cell r="C1804" t="str">
            <v>R02.02 - Censorship, Freedom of Speech &amp; Press</v>
          </cell>
        </row>
        <row r="1805">
          <cell r="A1805" t="str">
            <v>R02.03</v>
          </cell>
          <cell r="B1805" t="str">
            <v>Privacy Rights</v>
          </cell>
          <cell r="C1805" t="str">
            <v>R02.03 - Privacy Rights</v>
          </cell>
        </row>
        <row r="1806">
          <cell r="A1806" t="str">
            <v>R02.04</v>
          </cell>
          <cell r="B1806" t="str">
            <v>Reproductive Rights</v>
          </cell>
          <cell r="C1806" t="str">
            <v>R02.04 - Reproductive Rights</v>
          </cell>
        </row>
        <row r="1807">
          <cell r="A1807" t="str">
            <v>R02.05</v>
          </cell>
          <cell r="B1807" t="str">
            <v>Right to Die</v>
          </cell>
          <cell r="C1807" t="str">
            <v>R02.05 - Right to Die</v>
          </cell>
        </row>
        <row r="1808">
          <cell r="A1808" t="str">
            <v>R02.06</v>
          </cell>
          <cell r="B1808" t="str">
            <v>Right to Life</v>
          </cell>
          <cell r="C1808" t="str">
            <v>R02.06 - Right to Life</v>
          </cell>
        </row>
        <row r="1809">
          <cell r="A1809" t="str">
            <v>R03</v>
          </cell>
          <cell r="B1809" t="str">
            <v>Civil Rights</v>
          </cell>
          <cell r="C1809" t="str">
            <v>R03 - Civil Rights</v>
          </cell>
        </row>
        <row r="1810">
          <cell r="A1810" t="str">
            <v>R03.02</v>
          </cell>
          <cell r="B1810" t="str">
            <v>Children's Rights</v>
          </cell>
          <cell r="C1810" t="str">
            <v>R03.02 - Children's Rights</v>
          </cell>
        </row>
        <row r="1811">
          <cell r="A1811" t="str">
            <v>R03.03</v>
          </cell>
          <cell r="B1811" t="str">
            <v>Disabled Persons' Rights</v>
          </cell>
          <cell r="C1811" t="str">
            <v>R03.03 - Disabled Persons' Rights</v>
          </cell>
        </row>
        <row r="1812">
          <cell r="A1812" t="str">
            <v>R03.04</v>
          </cell>
          <cell r="B1812" t="str">
            <v>Ethnic Groups' Rights &amp; Racial Equality</v>
          </cell>
          <cell r="C1812" t="str">
            <v>R03.04 - Ethnic Groups' Rights &amp; Racial Equality</v>
          </cell>
        </row>
        <row r="1813">
          <cell r="A1813" t="str">
            <v>R03.05</v>
          </cell>
          <cell r="B1813" t="str">
            <v>Immigrants' Rights</v>
          </cell>
          <cell r="C1813" t="str">
            <v>R03.05 - Immigrants' Rights</v>
          </cell>
        </row>
        <row r="1814">
          <cell r="A1814" t="str">
            <v>R03.06</v>
          </cell>
          <cell r="B1814" t="str">
            <v>Lesbian &amp; Gay Rights</v>
          </cell>
          <cell r="C1814" t="str">
            <v>R03.06 - Lesbian &amp; Gay Rights</v>
          </cell>
        </row>
        <row r="1815">
          <cell r="A1815" t="str">
            <v>R03.07</v>
          </cell>
          <cell r="B1815" t="str">
            <v>Seniors' Rights</v>
          </cell>
          <cell r="C1815" t="str">
            <v>R03.07 - Seniors' Rights</v>
          </cell>
        </row>
        <row r="1816">
          <cell r="A1816" t="str">
            <v>R03.08</v>
          </cell>
          <cell r="B1816" t="str">
            <v>Women's Rights</v>
          </cell>
          <cell r="C1816" t="str">
            <v>R03.08 - Women's Rights</v>
          </cell>
        </row>
        <row r="1817">
          <cell r="A1817" t="str">
            <v>R04</v>
          </cell>
          <cell r="B1817" t="str">
            <v>Intergroup Relations</v>
          </cell>
          <cell r="C1817" t="str">
            <v>R04 - Intergroup Relations</v>
          </cell>
        </row>
        <row r="1818">
          <cell r="A1818" t="str">
            <v>S01</v>
          </cell>
          <cell r="B1818" t="str">
            <v>Community Development, General/Other</v>
          </cell>
          <cell r="C1818" t="str">
            <v>S01 - Community Development, General/Other</v>
          </cell>
        </row>
        <row r="1819">
          <cell r="A1819" t="str">
            <v>S02</v>
          </cell>
          <cell r="B1819" t="str">
            <v>Community Economic Development</v>
          </cell>
          <cell r="C1819" t="str">
            <v>S02 - Community Economic Development</v>
          </cell>
        </row>
        <row r="1820">
          <cell r="A1820" t="str">
            <v>S02.02</v>
          </cell>
          <cell r="B1820" t="str">
            <v>Business Promotion</v>
          </cell>
          <cell r="C1820" t="str">
            <v>S02.02 - Business Promotion</v>
          </cell>
        </row>
        <row r="1821">
          <cell r="A1821" t="str">
            <v>S02.03</v>
          </cell>
          <cell r="B1821" t="str">
            <v>Business Recruitment &amp; Attraction</v>
          </cell>
          <cell r="C1821" t="str">
            <v>S02.03 - Business Recruitment &amp; Attraction</v>
          </cell>
        </row>
        <row r="1822">
          <cell r="A1822" t="str">
            <v>S02.05</v>
          </cell>
          <cell r="B1822" t="str">
            <v>Regional Economic Development</v>
          </cell>
          <cell r="C1822" t="str">
            <v>S02.05 - Regional Economic Development</v>
          </cell>
        </row>
        <row r="1823">
          <cell r="A1823" t="str">
            <v>S02.06</v>
          </cell>
          <cell r="B1823" t="str">
            <v>Rural Economic Development</v>
          </cell>
          <cell r="C1823" t="str">
            <v>S02.06 - Rural Economic Development</v>
          </cell>
        </row>
        <row r="1824">
          <cell r="A1824" t="str">
            <v>S02.07</v>
          </cell>
          <cell r="B1824" t="str">
            <v>Small &amp; Minority Business Development Programs</v>
          </cell>
          <cell r="C1824" t="str">
            <v>S02.07 - Small &amp; Minority Business Development Programs</v>
          </cell>
        </row>
        <row r="1825">
          <cell r="A1825" t="str">
            <v>S02.08</v>
          </cell>
          <cell r="B1825" t="str">
            <v>Tourism Development</v>
          </cell>
          <cell r="C1825" t="str">
            <v>S02.08 - Tourism Development</v>
          </cell>
        </row>
        <row r="1826">
          <cell r="A1826" t="str">
            <v>S03</v>
          </cell>
          <cell r="B1826" t="str">
            <v>Community Renewal</v>
          </cell>
          <cell r="C1826" t="str">
            <v>S03 - Community Renewal</v>
          </cell>
        </row>
        <row r="1827">
          <cell r="A1827" t="str">
            <v>S03.03</v>
          </cell>
          <cell r="B1827" t="str">
            <v>Business Districts Revitalization</v>
          </cell>
          <cell r="C1827" t="str">
            <v>S03.03 - Business Districts Revitalization</v>
          </cell>
        </row>
        <row r="1828">
          <cell r="A1828" t="str">
            <v>S03.04</v>
          </cell>
          <cell r="B1828" t="str">
            <v>Neighborhood Revitalization</v>
          </cell>
          <cell r="C1828" t="str">
            <v>S03.04 - Neighborhood Revitalization</v>
          </cell>
        </row>
        <row r="1829">
          <cell r="A1829" t="str">
            <v>S03.05</v>
          </cell>
          <cell r="B1829" t="str">
            <v>Waterfront Development</v>
          </cell>
          <cell r="C1829" t="str">
            <v>S03.05 - Waterfront Development</v>
          </cell>
        </row>
        <row r="1830">
          <cell r="A1830" t="str">
            <v>S04</v>
          </cell>
          <cell r="B1830" t="str">
            <v>Organizational Development &amp; Training</v>
          </cell>
          <cell r="C1830" t="str">
            <v>S04 - Organizational Development &amp; Training</v>
          </cell>
        </row>
        <row r="1831">
          <cell r="A1831" t="str">
            <v>T01</v>
          </cell>
          <cell r="B1831" t="str">
            <v>Philanthropy, Voluntarism &amp; Grantmaking, General/Other</v>
          </cell>
          <cell r="C1831" t="str">
            <v>T01 - Philanthropy, Voluntarism &amp; Grantmaking, General/Other</v>
          </cell>
        </row>
        <row r="1832">
          <cell r="A1832" t="str">
            <v>T02</v>
          </cell>
          <cell r="B1832" t="str">
            <v>Comprehensive Grantmaking</v>
          </cell>
          <cell r="C1832" t="str">
            <v>T02 - Comprehensive Grantmaking</v>
          </cell>
        </row>
        <row r="1833">
          <cell r="A1833" t="str">
            <v>T03</v>
          </cell>
          <cell r="B1833" t="str">
            <v>Fundraising</v>
          </cell>
          <cell r="C1833" t="str">
            <v>T03 - Fundraising</v>
          </cell>
        </row>
        <row r="1834">
          <cell r="A1834" t="str">
            <v>T04</v>
          </cell>
          <cell r="B1834" t="str">
            <v>Grants Development</v>
          </cell>
          <cell r="C1834" t="str">
            <v>T04 - Grants Development</v>
          </cell>
        </row>
        <row r="1835">
          <cell r="A1835" t="str">
            <v>T05</v>
          </cell>
          <cell r="B1835" t="str">
            <v>Voluntarism Promotion</v>
          </cell>
          <cell r="C1835" t="str">
            <v>T05 - Voluntarism Promotion</v>
          </cell>
        </row>
        <row r="1836">
          <cell r="A1836" t="str">
            <v>T05.02</v>
          </cell>
          <cell r="B1836" t="str">
            <v>Community Service</v>
          </cell>
          <cell r="C1836" t="str">
            <v>T05.02 - Community Service</v>
          </cell>
        </row>
        <row r="1837">
          <cell r="A1837" t="str">
            <v>T05.03</v>
          </cell>
          <cell r="B1837" t="str">
            <v>Volunteer Training &amp; Placement</v>
          </cell>
          <cell r="C1837" t="str">
            <v>T05.03 - Volunteer Training &amp; Placement</v>
          </cell>
        </row>
        <row r="1838">
          <cell r="A1838" t="str">
            <v>T05.04</v>
          </cell>
          <cell r="B1838" t="str">
            <v>Senior Volunteer Programs</v>
          </cell>
          <cell r="C1838" t="str">
            <v>T05.04 - Senior Volunteer Programs</v>
          </cell>
        </row>
        <row r="1839">
          <cell r="A1839" t="str">
            <v>U01</v>
          </cell>
          <cell r="B1839" t="str">
            <v>Science &amp; Technology, General/Other</v>
          </cell>
          <cell r="C1839" t="str">
            <v>U01 - Science &amp; Technology, General/Other</v>
          </cell>
        </row>
        <row r="1840">
          <cell r="A1840" t="str">
            <v>U02</v>
          </cell>
          <cell r="B1840" t="str">
            <v>Biological &amp; Life Sciences</v>
          </cell>
          <cell r="C1840" t="str">
            <v>U02 - Biological &amp; Life Sciences</v>
          </cell>
        </row>
        <row r="1841">
          <cell r="A1841" t="str">
            <v>U02.02</v>
          </cell>
          <cell r="B1841" t="str">
            <v>Biochemistry, Biophysics &amp; Molecular Biology</v>
          </cell>
          <cell r="C1841" t="str">
            <v>U02.02 - Biochemistry, Biophysics &amp; Molecular Biology</v>
          </cell>
        </row>
        <row r="1842">
          <cell r="A1842" t="str">
            <v>U02.03</v>
          </cell>
          <cell r="B1842" t="str">
            <v>Botany</v>
          </cell>
          <cell r="C1842" t="str">
            <v>U02.03 - Botany</v>
          </cell>
        </row>
        <row r="1843">
          <cell r="A1843" t="str">
            <v>U02.04</v>
          </cell>
          <cell r="B1843" t="str">
            <v>Ecology, Evolution, Systematics &amp; Population Biology</v>
          </cell>
          <cell r="C1843" t="str">
            <v>U02.04 - Ecology, Evolution, Systematics &amp; Population Biology</v>
          </cell>
        </row>
        <row r="1844">
          <cell r="A1844" t="str">
            <v>U02.05</v>
          </cell>
          <cell r="B1844" t="str">
            <v>Zoology</v>
          </cell>
          <cell r="C1844" t="str">
            <v>U02.05 - Zoology</v>
          </cell>
        </row>
        <row r="1845">
          <cell r="A1845" t="str">
            <v>U03</v>
          </cell>
          <cell r="B1845" t="str">
            <v>Engineering &amp; Technology</v>
          </cell>
          <cell r="C1845" t="str">
            <v>U03 - Engineering &amp; Technology</v>
          </cell>
        </row>
        <row r="1846">
          <cell r="A1846" t="str">
            <v>U03.02</v>
          </cell>
          <cell r="B1846" t="str">
            <v>Computer &amp; Information Science</v>
          </cell>
          <cell r="C1846" t="str">
            <v>U03.02 - Computer &amp; Information Science</v>
          </cell>
        </row>
        <row r="1847">
          <cell r="A1847" t="str">
            <v>U03.03</v>
          </cell>
          <cell r="B1847" t="str">
            <v>Engineering</v>
          </cell>
          <cell r="C1847" t="str">
            <v>U03.03 - Engineering</v>
          </cell>
        </row>
        <row r="1848">
          <cell r="A1848" t="str">
            <v>U03.04</v>
          </cell>
          <cell r="B1848" t="str">
            <v>Manufacturing &amp; Industry</v>
          </cell>
          <cell r="C1848" t="str">
            <v>U03.04 - Manufacturing &amp; Industry</v>
          </cell>
        </row>
        <row r="1849">
          <cell r="A1849" t="str">
            <v>U03.05</v>
          </cell>
          <cell r="B1849" t="str">
            <v>Mathematics</v>
          </cell>
          <cell r="C1849" t="str">
            <v>U03.05 - Mathematics</v>
          </cell>
        </row>
        <row r="1850">
          <cell r="A1850" t="str">
            <v>U04</v>
          </cell>
          <cell r="B1850" t="str">
            <v>Physical &amp; Earth Sciences</v>
          </cell>
          <cell r="C1850" t="str">
            <v>U04 - Physical &amp; Earth Sciences</v>
          </cell>
        </row>
        <row r="1851">
          <cell r="A1851" t="str">
            <v>U04.02</v>
          </cell>
          <cell r="B1851" t="str">
            <v>Astronomy &amp; Astrophysics</v>
          </cell>
          <cell r="C1851" t="str">
            <v>U04.02 - Astronomy &amp; Astrophysics</v>
          </cell>
        </row>
        <row r="1852">
          <cell r="A1852" t="str">
            <v>U04.03</v>
          </cell>
          <cell r="B1852" t="str">
            <v>Atmospheric Sciences &amp; Meteorology</v>
          </cell>
          <cell r="C1852" t="str">
            <v>U04.03 - Atmospheric Sciences &amp; Meteorology</v>
          </cell>
        </row>
        <row r="1853">
          <cell r="A1853" t="str">
            <v>U04.04</v>
          </cell>
          <cell r="B1853" t="str">
            <v>Chemistry</v>
          </cell>
          <cell r="C1853" t="str">
            <v>U04.04 - Chemistry</v>
          </cell>
        </row>
        <row r="1854">
          <cell r="A1854" t="str">
            <v>U04.05</v>
          </cell>
          <cell r="B1854" t="str">
            <v>Geological &amp; Earth Sciences</v>
          </cell>
          <cell r="C1854" t="str">
            <v>U04.05 - Geological &amp; Earth Sciences</v>
          </cell>
        </row>
        <row r="1855">
          <cell r="A1855" t="str">
            <v>U04.06</v>
          </cell>
          <cell r="B1855" t="str">
            <v>Physics</v>
          </cell>
          <cell r="C1855" t="str">
            <v>U04.06 - Physics</v>
          </cell>
        </row>
        <row r="1856">
          <cell r="A1856" t="str">
            <v>V01</v>
          </cell>
          <cell r="B1856" t="str">
            <v>Social Science; General/Other</v>
          </cell>
          <cell r="C1856" t="str">
            <v>V01 - Social Science; General/Other</v>
          </cell>
        </row>
        <row r="1857">
          <cell r="A1857" t="str">
            <v>V02</v>
          </cell>
          <cell r="B1857" t="str">
            <v>Anthropology</v>
          </cell>
          <cell r="C1857" t="str">
            <v>V02 - Anthropology</v>
          </cell>
        </row>
        <row r="1858">
          <cell r="A1858" t="str">
            <v>V03</v>
          </cell>
          <cell r="B1858" t="str">
            <v>Area, Ethnic, Cultural &amp; Gender Studies</v>
          </cell>
          <cell r="C1858" t="str">
            <v>V03 - Area, Ethnic, Cultural &amp; Gender Studies</v>
          </cell>
        </row>
        <row r="1859">
          <cell r="A1859" t="str">
            <v>V03.02</v>
          </cell>
          <cell r="B1859" t="str">
            <v>African-American/Black Studies</v>
          </cell>
          <cell r="C1859" t="str">
            <v>V03.02 - African-American/Black Studies</v>
          </cell>
        </row>
        <row r="1860">
          <cell r="A1860" t="str">
            <v>V03.03</v>
          </cell>
          <cell r="B1860" t="str">
            <v>American Indian/Native American Studies</v>
          </cell>
          <cell r="C1860" t="str">
            <v>V03.03 - American Indian/Native American Studies</v>
          </cell>
        </row>
        <row r="1861">
          <cell r="A1861" t="str">
            <v>V03.04</v>
          </cell>
          <cell r="B1861" t="str">
            <v>Area Studies</v>
          </cell>
          <cell r="C1861" t="str">
            <v>V03.04 - Area Studies</v>
          </cell>
        </row>
        <row r="1862">
          <cell r="A1862" t="str">
            <v>V03.05</v>
          </cell>
          <cell r="B1862" t="str">
            <v>Asian-American Studies</v>
          </cell>
          <cell r="C1862" t="str">
            <v>V03.05 - Asian-American Studies</v>
          </cell>
        </row>
        <row r="1863">
          <cell r="A1863" t="str">
            <v>V03.06</v>
          </cell>
          <cell r="B1863" t="str">
            <v>Gay/Lesbian Studies</v>
          </cell>
          <cell r="C1863" t="str">
            <v>V03.06 - Gay/Lesbian Studies</v>
          </cell>
        </row>
        <row r="1864">
          <cell r="A1864" t="str">
            <v>V03.07</v>
          </cell>
          <cell r="B1864" t="str">
            <v>Hispanic-American, Puerto Rican &amp; Mexican-American/Chicano Studies</v>
          </cell>
          <cell r="C1864" t="str">
            <v>V03.07 - Hispanic-American, Puerto Rican &amp; Mexican-American/Chicano Studies</v>
          </cell>
        </row>
        <row r="1865">
          <cell r="A1865" t="str">
            <v>V03.08</v>
          </cell>
          <cell r="B1865" t="str">
            <v>Women's Studies</v>
          </cell>
          <cell r="C1865" t="str">
            <v>V03.08 - Women's Studies</v>
          </cell>
        </row>
        <row r="1866">
          <cell r="A1866" t="str">
            <v>V04</v>
          </cell>
          <cell r="B1866" t="str">
            <v>Demography</v>
          </cell>
          <cell r="C1866" t="str">
            <v>V04 - Demography</v>
          </cell>
        </row>
        <row r="1867">
          <cell r="A1867" t="str">
            <v>V05</v>
          </cell>
          <cell r="B1867" t="str">
            <v>Economics</v>
          </cell>
          <cell r="C1867" t="str">
            <v>V05 - Economics</v>
          </cell>
        </row>
        <row r="1868">
          <cell r="A1868" t="str">
            <v>V06</v>
          </cell>
          <cell r="B1868" t="str">
            <v>Geography</v>
          </cell>
          <cell r="C1868" t="str">
            <v>V06 - Geography</v>
          </cell>
        </row>
        <row r="1869">
          <cell r="A1869" t="str">
            <v>V07</v>
          </cell>
          <cell r="B1869" t="str">
            <v>History</v>
          </cell>
          <cell r="C1869" t="str">
            <v>V07 - History</v>
          </cell>
        </row>
        <row r="1870">
          <cell r="A1870" t="str">
            <v>V08</v>
          </cell>
          <cell r="B1870" t="str">
            <v>Interdisciplinary Studies</v>
          </cell>
          <cell r="C1870" t="str">
            <v>V08 - Interdisciplinary Studies</v>
          </cell>
        </row>
        <row r="1871">
          <cell r="A1871" t="str">
            <v>V08.02</v>
          </cell>
          <cell r="B1871" t="str">
            <v>Behavioral Science Programs</v>
          </cell>
          <cell r="C1871" t="str">
            <v>V08.02 - Behavioral Science Programs</v>
          </cell>
        </row>
        <row r="1872">
          <cell r="A1872" t="str">
            <v>V08.03</v>
          </cell>
          <cell r="B1872" t="str">
            <v>Diversity Studies</v>
          </cell>
          <cell r="C1872" t="str">
            <v>V08.03 - Diversity Studies</v>
          </cell>
        </row>
        <row r="1873">
          <cell r="A1873" t="str">
            <v>V08.04</v>
          </cell>
          <cell r="B1873" t="str">
            <v>Gerontology Studies</v>
          </cell>
          <cell r="C1873" t="str">
            <v>V08.04 - Gerontology Studies</v>
          </cell>
        </row>
        <row r="1874">
          <cell r="A1874" t="str">
            <v>V08.05</v>
          </cell>
          <cell r="B1874" t="str">
            <v>Poverty Studies</v>
          </cell>
          <cell r="C1874" t="str">
            <v>V08.05 - Poverty Studies</v>
          </cell>
        </row>
        <row r="1875">
          <cell r="A1875" t="str">
            <v>V08.06</v>
          </cell>
          <cell r="B1875" t="str">
            <v>Science, Technology &amp; Society Studies</v>
          </cell>
          <cell r="C1875" t="str">
            <v>V08.06 - Science, Technology &amp; Society Studies</v>
          </cell>
        </row>
        <row r="1876">
          <cell r="A1876" t="str">
            <v>V08.07</v>
          </cell>
          <cell r="B1876" t="str">
            <v>Urban Studies</v>
          </cell>
          <cell r="C1876" t="str">
            <v>V08.07 - Urban Studies</v>
          </cell>
        </row>
        <row r="1877">
          <cell r="A1877" t="str">
            <v>V09</v>
          </cell>
          <cell r="B1877" t="str">
            <v>Political Science</v>
          </cell>
          <cell r="C1877" t="str">
            <v>V09 - Political Science</v>
          </cell>
        </row>
        <row r="1878">
          <cell r="A1878" t="str">
            <v>V10</v>
          </cell>
          <cell r="B1878" t="str">
            <v>Psychology</v>
          </cell>
          <cell r="C1878" t="str">
            <v>V10 - Psychology</v>
          </cell>
        </row>
        <row r="1879">
          <cell r="A1879" t="str">
            <v>V11</v>
          </cell>
          <cell r="B1879" t="str">
            <v>Sociology</v>
          </cell>
          <cell r="C1879" t="str">
            <v>V11 - Sociology</v>
          </cell>
        </row>
        <row r="1880">
          <cell r="A1880" t="str">
            <v>W01</v>
          </cell>
          <cell r="B1880" t="str">
            <v>Public, Society Benefit, General/Other</v>
          </cell>
          <cell r="C1880" t="str">
            <v>W01 - Public, Society Benefit, General/Other</v>
          </cell>
        </row>
        <row r="1881">
          <cell r="A1881" t="str">
            <v>W03</v>
          </cell>
          <cell r="B1881" t="str">
            <v>Banking &amp; Financial Services</v>
          </cell>
          <cell r="C1881" t="str">
            <v>W03 - Banking &amp; Financial Services</v>
          </cell>
        </row>
        <row r="1882">
          <cell r="A1882" t="str">
            <v>W07</v>
          </cell>
          <cell r="B1882" t="str">
            <v>Consumer Protection</v>
          </cell>
          <cell r="C1882" t="str">
            <v>W07 - Consumer Protection</v>
          </cell>
        </row>
        <row r="1883">
          <cell r="A1883" t="str">
            <v>W08</v>
          </cell>
          <cell r="B1883" t="str">
            <v>Government &amp; Public Administration</v>
          </cell>
          <cell r="C1883" t="str">
            <v>W08 - Government &amp; Public Administration</v>
          </cell>
        </row>
        <row r="1884">
          <cell r="A1884" t="str">
            <v>W08.02</v>
          </cell>
          <cell r="B1884" t="str">
            <v>Citizen Participation</v>
          </cell>
          <cell r="C1884" t="str">
            <v>W08.02 - Citizen Participation</v>
          </cell>
        </row>
        <row r="1885">
          <cell r="A1885" t="str">
            <v>W08.03</v>
          </cell>
          <cell r="B1885" t="str">
            <v>Public Assistance</v>
          </cell>
          <cell r="C1885" t="str">
            <v>W08.03 - Public Assistance</v>
          </cell>
        </row>
        <row r="1886">
          <cell r="A1886" t="str">
            <v>W08.04</v>
          </cell>
          <cell r="B1886" t="str">
            <v>Public Finance, Taxation &amp; Monetary Policy</v>
          </cell>
          <cell r="C1886" t="str">
            <v>W08.04 - Public Finance, Taxation &amp; Monetary Policy</v>
          </cell>
        </row>
        <row r="1887">
          <cell r="A1887" t="str">
            <v>W08.05</v>
          </cell>
          <cell r="B1887" t="str">
            <v>Voter Services</v>
          </cell>
          <cell r="C1887" t="str">
            <v>W08.05 - Voter Services</v>
          </cell>
        </row>
        <row r="1888">
          <cell r="A1888" t="str">
            <v>W09</v>
          </cell>
          <cell r="B1888" t="str">
            <v>Infrastructure</v>
          </cell>
          <cell r="C1888" t="str">
            <v>W09 - Infrastructure</v>
          </cell>
        </row>
        <row r="1889">
          <cell r="A1889" t="str">
            <v>W09.02</v>
          </cell>
          <cell r="B1889" t="str">
            <v>Communication Systems</v>
          </cell>
          <cell r="C1889" t="str">
            <v>W09.02 - Communication Systems</v>
          </cell>
        </row>
        <row r="1890">
          <cell r="A1890" t="str">
            <v>W09.03</v>
          </cell>
          <cell r="B1890" t="str">
            <v>Maritime</v>
          </cell>
          <cell r="C1890" t="str">
            <v>W09.03 - Maritime</v>
          </cell>
        </row>
        <row r="1891">
          <cell r="A1891" t="str">
            <v>W09.04</v>
          </cell>
          <cell r="B1891" t="str">
            <v>Transportation Systems</v>
          </cell>
          <cell r="C1891" t="str">
            <v>W09.04 - Transportation Systems</v>
          </cell>
        </row>
        <row r="1892">
          <cell r="A1892" t="str">
            <v>W09.05</v>
          </cell>
          <cell r="B1892" t="str">
            <v>Utility Systems</v>
          </cell>
          <cell r="C1892" t="str">
            <v>W09.05 - Utility Systems</v>
          </cell>
        </row>
        <row r="1893">
          <cell r="A1893" t="str">
            <v>W10</v>
          </cell>
          <cell r="B1893" t="str">
            <v>Leadership Development</v>
          </cell>
          <cell r="C1893" t="str">
            <v>W10 - Leadership Development</v>
          </cell>
        </row>
        <row r="1894">
          <cell r="A1894" t="str">
            <v>W11</v>
          </cell>
          <cell r="B1894" t="str">
            <v>Military &amp; Veterans Affairs</v>
          </cell>
          <cell r="C1894" t="str">
            <v>W11 - Military &amp; Veterans Affairs</v>
          </cell>
        </row>
        <row r="1895">
          <cell r="A1895" t="str">
            <v>X01</v>
          </cell>
          <cell r="B1895" t="str">
            <v>Religion, General/Other</v>
          </cell>
          <cell r="C1895" t="str">
            <v>X01 - Religion, General/Other</v>
          </cell>
        </row>
        <row r="1896">
          <cell r="A1896" t="str">
            <v>X02</v>
          </cell>
          <cell r="B1896" t="str">
            <v>Buddhism</v>
          </cell>
          <cell r="C1896" t="str">
            <v>X02 - Buddhism</v>
          </cell>
        </row>
        <row r="1897">
          <cell r="A1897" t="str">
            <v>X03</v>
          </cell>
          <cell r="B1897" t="str">
            <v>Christianity</v>
          </cell>
          <cell r="C1897" t="str">
            <v>X03 - Christianity</v>
          </cell>
        </row>
        <row r="1898">
          <cell r="A1898" t="str">
            <v>X04</v>
          </cell>
          <cell r="B1898" t="str">
            <v>Hinduism</v>
          </cell>
          <cell r="C1898" t="str">
            <v>X04 - Hinduism</v>
          </cell>
        </row>
        <row r="1899">
          <cell r="A1899" t="str">
            <v>X05</v>
          </cell>
          <cell r="B1899" t="str">
            <v>Interfaith Programs</v>
          </cell>
          <cell r="C1899" t="str">
            <v>X05 - Interfaith Programs</v>
          </cell>
        </row>
        <row r="1900">
          <cell r="A1900" t="str">
            <v>X06</v>
          </cell>
          <cell r="B1900" t="str">
            <v>Islam</v>
          </cell>
          <cell r="C1900" t="str">
            <v>X06 - Islam</v>
          </cell>
        </row>
        <row r="1901">
          <cell r="A1901" t="str">
            <v>X07</v>
          </cell>
          <cell r="B1901" t="str">
            <v>Judaism</v>
          </cell>
          <cell r="C1901" t="str">
            <v>X07 - Judaism</v>
          </cell>
        </row>
        <row r="1902">
          <cell r="A1902" t="str">
            <v>Y01</v>
          </cell>
          <cell r="B1902" t="str">
            <v>Mutual, Membership Benefit, General/Other</v>
          </cell>
          <cell r="C1902" t="str">
            <v>Y01 - Mutual, Membership Benefit, General/Other</v>
          </cell>
        </row>
        <row r="1903">
          <cell r="A1903" t="str">
            <v>Y02</v>
          </cell>
          <cell r="B1903" t="str">
            <v>Insurance Benefits</v>
          </cell>
          <cell r="C1903" t="str">
            <v>Y02 - Insurance Benefits</v>
          </cell>
        </row>
        <row r="1904">
          <cell r="A1904" t="str">
            <v>Y02.02</v>
          </cell>
          <cell r="B1904" t="str">
            <v>Disability Insurance</v>
          </cell>
          <cell r="C1904" t="str">
            <v>Y02.02 - Disability Insurance</v>
          </cell>
        </row>
        <row r="1905">
          <cell r="A1905" t="str">
            <v>Y02.03</v>
          </cell>
          <cell r="B1905" t="str">
            <v>Health Insurance</v>
          </cell>
          <cell r="C1905" t="str">
            <v>Y02.03 - Health Insurance</v>
          </cell>
        </row>
        <row r="1906">
          <cell r="A1906" t="str">
            <v>Y02.04</v>
          </cell>
          <cell r="B1906" t="str">
            <v>Life Insurance</v>
          </cell>
          <cell r="C1906" t="str">
            <v>Y02.04 - Life Insurance</v>
          </cell>
        </row>
        <row r="1907">
          <cell r="A1907" t="str">
            <v>Y02.05</v>
          </cell>
          <cell r="B1907" t="str">
            <v>Professional Liability Insurance</v>
          </cell>
          <cell r="C1907" t="str">
            <v>Y02.05 - Professional Liability Insurance</v>
          </cell>
        </row>
        <row r="1908">
          <cell r="A1908" t="str">
            <v>Y02.06</v>
          </cell>
          <cell r="B1908" t="str">
            <v>Unemployment Insurance</v>
          </cell>
          <cell r="C1908" t="str">
            <v>Y02.06 - Unemployment Insurance</v>
          </cell>
        </row>
        <row r="1909">
          <cell r="A1909" t="str">
            <v>Y02.07</v>
          </cell>
          <cell r="B1909" t="str">
            <v>Worker's Compensation Insurance</v>
          </cell>
          <cell r="C1909" t="str">
            <v>Y02.07 - Worker's Compensation Insurance</v>
          </cell>
        </row>
        <row r="1910">
          <cell r="A1910" t="str">
            <v>Y03</v>
          </cell>
          <cell r="B1910" t="str">
            <v>Pension &amp; Retirement Benefits</v>
          </cell>
          <cell r="C1910" t="str">
            <v>Y03 - Pension &amp; Retirement Benefits</v>
          </cell>
        </row>
        <row r="1911">
          <cell r="A1911" t="str">
            <v>Z99</v>
          </cell>
          <cell r="B1911" t="str">
            <v>None of the above, unknown or unclassified</v>
          </cell>
          <cell r="C1911" t="str">
            <v>Z99 - None of the above, unknown or unclassified</v>
          </cell>
        </row>
      </sheetData>
      <sheetData sheetId="4">
        <row r="2">
          <cell r="A2" t="str">
            <v>0500</v>
          </cell>
          <cell r="B2" t="str">
            <v>Government Accountability Office</v>
          </cell>
          <cell r="C2" t="str">
            <v>0500 - Government Accountability Office</v>
          </cell>
        </row>
        <row r="3">
          <cell r="A3" t="str">
            <v>1201</v>
          </cell>
          <cell r="B3" t="str">
            <v>Office of the Secretary of Agriculture</v>
          </cell>
          <cell r="C3" t="str">
            <v>1201 - Office of the Secretary of Agriculture</v>
          </cell>
        </row>
        <row r="4">
          <cell r="A4" t="str">
            <v>1204</v>
          </cell>
          <cell r="B4" t="str">
            <v>Office of the Inspector General</v>
          </cell>
          <cell r="C4" t="str">
            <v>1204 - Office of the Inspector General</v>
          </cell>
        </row>
        <row r="5">
          <cell r="A5" t="str">
            <v>12C2</v>
          </cell>
          <cell r="B5" t="str">
            <v>Forest Service</v>
          </cell>
          <cell r="C5" t="str">
            <v>12C2 - Forest Service</v>
          </cell>
        </row>
        <row r="6">
          <cell r="A6" t="str">
            <v>12C3</v>
          </cell>
          <cell r="B6" t="str">
            <v>Natural Resources Conservation Service</v>
          </cell>
          <cell r="C6" t="str">
            <v>12C3 - Natural Resources Conservation Service</v>
          </cell>
        </row>
        <row r="7">
          <cell r="A7" t="str">
            <v>12D2</v>
          </cell>
          <cell r="B7" t="str">
            <v>Farm Service Agency</v>
          </cell>
          <cell r="C7" t="str">
            <v>12D2 - Farm Service Agency</v>
          </cell>
        </row>
        <row r="8">
          <cell r="A8" t="str">
            <v>12D3</v>
          </cell>
          <cell r="B8" t="str">
            <v>Foreign Agricultural Service</v>
          </cell>
          <cell r="C8" t="str">
            <v>12D3 - Foreign Agricultural Service</v>
          </cell>
        </row>
        <row r="9">
          <cell r="A9" t="str">
            <v>12E0</v>
          </cell>
          <cell r="B9" t="str">
            <v>Under Secretary for Rural Development</v>
          </cell>
          <cell r="C9" t="str">
            <v>12E0 - Under Secretary for Rural Development</v>
          </cell>
        </row>
        <row r="10">
          <cell r="A10" t="str">
            <v>12E2</v>
          </cell>
          <cell r="B10" t="str">
            <v>Rural Utilities Service</v>
          </cell>
          <cell r="C10" t="str">
            <v>12E2 - Rural Utilities Service</v>
          </cell>
        </row>
        <row r="11">
          <cell r="A11" t="str">
            <v>12E3</v>
          </cell>
          <cell r="B11" t="str">
            <v>Rural Housing Service</v>
          </cell>
          <cell r="C11" t="str">
            <v>12E3 - Rural Housing Service</v>
          </cell>
        </row>
        <row r="12">
          <cell r="A12" t="str">
            <v>12E4</v>
          </cell>
          <cell r="B12" t="str">
            <v>Rural Business Cooperative Service</v>
          </cell>
          <cell r="C12" t="str">
            <v>12E4 - Rural Business Cooperative Service</v>
          </cell>
        </row>
        <row r="13">
          <cell r="A13" t="str">
            <v>12F2</v>
          </cell>
          <cell r="B13" t="str">
            <v>Food and Nutrition Service</v>
          </cell>
          <cell r="C13" t="str">
            <v>12F2 - Food and Nutrition Service</v>
          </cell>
        </row>
        <row r="14">
          <cell r="A14" t="str">
            <v>12H2</v>
          </cell>
          <cell r="B14" t="str">
            <v>Agricultural Research Service</v>
          </cell>
          <cell r="C14" t="str">
            <v>12H2 - Agricultural Research Service</v>
          </cell>
        </row>
        <row r="15">
          <cell r="A15" t="str">
            <v>1304</v>
          </cell>
          <cell r="B15" t="str">
            <v>Office of the Inspector General</v>
          </cell>
          <cell r="C15" t="str">
            <v>1304 - Office of the Inspector General</v>
          </cell>
        </row>
        <row r="16">
          <cell r="A16" t="str">
            <v>1323</v>
          </cell>
          <cell r="B16" t="str">
            <v>Bureau of the Census</v>
          </cell>
          <cell r="C16" t="str">
            <v>1323 - Bureau of the Census</v>
          </cell>
        </row>
        <row r="17">
          <cell r="A17" t="str">
            <v>1325</v>
          </cell>
          <cell r="B17" t="str">
            <v>Economic Development Administration</v>
          </cell>
          <cell r="C17" t="str">
            <v>1325 - Economic Development Administration</v>
          </cell>
        </row>
        <row r="18">
          <cell r="A18" t="str">
            <v>1330</v>
          </cell>
          <cell r="B18" t="str">
            <v>National Oceanic and Atmospheric Administration</v>
          </cell>
          <cell r="C18" t="str">
            <v>1330 - National Oceanic and Atmospheric Administration</v>
          </cell>
        </row>
        <row r="19">
          <cell r="A19" t="str">
            <v>1335</v>
          </cell>
          <cell r="B19" t="str">
            <v>National Telecommunication and Information Administration</v>
          </cell>
          <cell r="C19" t="str">
            <v>1335 - National Telecommunication and Information Administration</v>
          </cell>
        </row>
        <row r="20">
          <cell r="A20" t="str">
            <v>1341</v>
          </cell>
          <cell r="B20" t="str">
            <v>National Institute of Standards and Technology</v>
          </cell>
          <cell r="C20" t="str">
            <v>1341 - National Institute of Standards and Technology</v>
          </cell>
        </row>
        <row r="21">
          <cell r="A21" t="str">
            <v>1400</v>
          </cell>
          <cell r="B21" t="str">
            <v>Department of the Interior</v>
          </cell>
          <cell r="C21" t="str">
            <v>1400 - Department of the Interior</v>
          </cell>
        </row>
        <row r="22">
          <cell r="A22" t="str">
            <v>1403</v>
          </cell>
          <cell r="B22" t="str">
            <v>Office of the Solicitor</v>
          </cell>
          <cell r="C22" t="str">
            <v>1403 - Office of the Solicitor</v>
          </cell>
        </row>
        <row r="23">
          <cell r="A23" t="str">
            <v>1404</v>
          </cell>
          <cell r="B23" t="str">
            <v>Office of the Inspector General</v>
          </cell>
          <cell r="C23" t="str">
            <v>1404 - Office of the Inspector General</v>
          </cell>
        </row>
        <row r="24">
          <cell r="A24" t="str">
            <v>1422</v>
          </cell>
          <cell r="B24" t="str">
            <v>Bureau of Land Management</v>
          </cell>
          <cell r="C24" t="str">
            <v>1422 - Bureau of Land Management</v>
          </cell>
        </row>
        <row r="25">
          <cell r="A25" t="str">
            <v>1425</v>
          </cell>
          <cell r="B25" t="str">
            <v>Bureau of Reclamation</v>
          </cell>
          <cell r="C25" t="str">
            <v>1425 - Bureau of Reclamation</v>
          </cell>
        </row>
        <row r="26">
          <cell r="A26" t="str">
            <v>1434</v>
          </cell>
          <cell r="B26" t="str">
            <v>Geological Survey</v>
          </cell>
          <cell r="C26" t="str">
            <v>1434 - Geological Survey</v>
          </cell>
        </row>
        <row r="27">
          <cell r="A27" t="str">
            <v>1443</v>
          </cell>
          <cell r="B27" t="str">
            <v>National Park Service.</v>
          </cell>
          <cell r="C27" t="str">
            <v>1443 - National Park Service.</v>
          </cell>
        </row>
        <row r="28">
          <cell r="A28" t="str">
            <v>1448</v>
          </cell>
          <cell r="B28" t="str">
            <v>U.S. Fish and Wildlife Service</v>
          </cell>
          <cell r="C28" t="str">
            <v>1448 - U.S. Fish and Wildlife Service</v>
          </cell>
        </row>
        <row r="29">
          <cell r="A29" t="str">
            <v>1450</v>
          </cell>
          <cell r="B29" t="str">
            <v>Indian Affairs (Assistant Secretary)</v>
          </cell>
          <cell r="C29" t="str">
            <v>1450 - Indian Affairs (Assistant Secretary)</v>
          </cell>
        </row>
        <row r="30">
          <cell r="A30" t="str">
            <v>1467</v>
          </cell>
          <cell r="B30" t="str">
            <v>Utah Reclamation Mitigation and Conservation Commission</v>
          </cell>
          <cell r="C30" t="str">
            <v>1467 - Utah Reclamation Mitigation and Conservation Commission</v>
          </cell>
        </row>
        <row r="31">
          <cell r="A31" t="str">
            <v>1504</v>
          </cell>
          <cell r="B31" t="str">
            <v>Legal Activities &amp; US Marshals</v>
          </cell>
          <cell r="C31" t="str">
            <v>1504 - Legal Activities &amp; US Marshals</v>
          </cell>
        </row>
        <row r="32">
          <cell r="A32" t="str">
            <v>1550</v>
          </cell>
          <cell r="B32" t="str">
            <v>Office of Justice Programs</v>
          </cell>
          <cell r="C32" t="str">
            <v>1550 - Office of Justice Programs</v>
          </cell>
        </row>
        <row r="33">
          <cell r="A33" t="str">
            <v>1560</v>
          </cell>
          <cell r="B33" t="str">
            <v>Office of Justice Programs</v>
          </cell>
          <cell r="C33" t="str">
            <v>1560 - Office of Justice Programs</v>
          </cell>
        </row>
        <row r="34">
          <cell r="A34" t="str">
            <v>1560</v>
          </cell>
          <cell r="B34" t="str">
            <v>Bureau of Alcohol, Tobacco, Firearms and Explosives</v>
          </cell>
          <cell r="C34" t="str">
            <v>1560 - Bureau of Alcohol, Tobacco, Firearms and Explosives</v>
          </cell>
        </row>
        <row r="35">
          <cell r="A35" t="str">
            <v>1605</v>
          </cell>
          <cell r="B35" t="str">
            <v>Office of the Assistant Secretary for Administration and Management</v>
          </cell>
          <cell r="C35" t="str">
            <v>1605 - Office of the Assistant Secretary for Administration and Management</v>
          </cell>
        </row>
        <row r="36">
          <cell r="A36" t="str">
            <v>1621</v>
          </cell>
          <cell r="B36" t="str">
            <v>Employee Benefits Security Administration</v>
          </cell>
          <cell r="C36" t="str">
            <v>1621 - Employee Benefits Security Administration</v>
          </cell>
        </row>
        <row r="37">
          <cell r="A37" t="str">
            <v>1630</v>
          </cell>
          <cell r="B37" t="str">
            <v>Employment and Training Administration</v>
          </cell>
          <cell r="C37" t="str">
            <v>1630 - Employment and Training Administration</v>
          </cell>
        </row>
        <row r="38">
          <cell r="A38" t="str">
            <v>1635</v>
          </cell>
          <cell r="B38" t="str">
            <v>Employment Standards Administration</v>
          </cell>
          <cell r="C38" t="str">
            <v>1635 - Employment Standards Administration</v>
          </cell>
        </row>
        <row r="39">
          <cell r="A39" t="str">
            <v>1650</v>
          </cell>
          <cell r="B39" t="str">
            <v>Occupational Safety and Health Administration</v>
          </cell>
          <cell r="C39" t="str">
            <v>1650 - Occupational Safety and Health Administration</v>
          </cell>
        </row>
        <row r="40">
          <cell r="A40" t="str">
            <v>1700</v>
          </cell>
          <cell r="B40" t="str">
            <v>Department of the Navy</v>
          </cell>
          <cell r="C40" t="str">
            <v>1700 - Department of the Navy</v>
          </cell>
        </row>
        <row r="41">
          <cell r="A41" t="str">
            <v>1727</v>
          </cell>
          <cell r="B41" t="str">
            <v>U.S. Marine Corps</v>
          </cell>
          <cell r="C41" t="str">
            <v>1727 - U.S. Marine Corps</v>
          </cell>
        </row>
        <row r="42">
          <cell r="A42" t="str">
            <v>1772</v>
          </cell>
          <cell r="B42" t="str">
            <v>Naval Reserve Force</v>
          </cell>
          <cell r="C42" t="str">
            <v>1772 - Naval Reserve Force</v>
          </cell>
        </row>
        <row r="43">
          <cell r="A43" t="str">
            <v>1900</v>
          </cell>
          <cell r="B43" t="str">
            <v>Department of State</v>
          </cell>
          <cell r="C43" t="str">
            <v>1900 - Department of State</v>
          </cell>
        </row>
        <row r="44">
          <cell r="A44" t="str">
            <v>1904</v>
          </cell>
          <cell r="B44" t="str">
            <v>Office of the Inspector General</v>
          </cell>
          <cell r="C44" t="str">
            <v>1904 - Office of the Inspector General</v>
          </cell>
        </row>
        <row r="45">
          <cell r="A45" t="str">
            <v>1930</v>
          </cell>
          <cell r="B45" t="str">
            <v>Bureau of Consular Affairs</v>
          </cell>
          <cell r="C45" t="str">
            <v>1930 - Bureau of Consular Affairs</v>
          </cell>
        </row>
        <row r="46">
          <cell r="A46" t="str">
            <v>19BM</v>
          </cell>
          <cell r="B46" t="str">
            <v>U.S. and Mexico International Boundary and Water Commission</v>
          </cell>
          <cell r="C46" t="str">
            <v>19BM - U.S. and Mexico International Boundary and Water Commission</v>
          </cell>
        </row>
        <row r="47">
          <cell r="A47" t="str">
            <v>2001</v>
          </cell>
          <cell r="B47" t="str">
            <v>Departmental Offices</v>
          </cell>
          <cell r="C47" t="str">
            <v>2001 - Departmental Offices</v>
          </cell>
        </row>
        <row r="48">
          <cell r="A48" t="str">
            <v>2050</v>
          </cell>
          <cell r="B48" t="str">
            <v>Internal Revenue Service</v>
          </cell>
          <cell r="C48" t="str">
            <v>2050 - Internal Revenue Service</v>
          </cell>
        </row>
        <row r="49">
          <cell r="A49" t="str">
            <v>2100</v>
          </cell>
          <cell r="B49" t="str">
            <v>Department of the Army</v>
          </cell>
          <cell r="C49" t="str">
            <v>2100 - Department of the Army</v>
          </cell>
        </row>
        <row r="50">
          <cell r="A50" t="str">
            <v>21GB</v>
          </cell>
          <cell r="B50" t="str">
            <v>Office of the Chief of the National Guard Bureau</v>
          </cell>
          <cell r="C50" t="str">
            <v>21GB - Office of the Chief of the National Guard Bureau</v>
          </cell>
        </row>
        <row r="51">
          <cell r="A51" t="str">
            <v>21HR</v>
          </cell>
          <cell r="B51" t="str">
            <v>U.S. Army Reserve Command</v>
          </cell>
          <cell r="C51" t="str">
            <v>21HR - U.S. Army Reserve Command</v>
          </cell>
        </row>
        <row r="52">
          <cell r="A52" t="str">
            <v>2700</v>
          </cell>
          <cell r="B52" t="str">
            <v>Federal Communications Commission</v>
          </cell>
          <cell r="C52" t="str">
            <v>2700 - Federal Communications Commission</v>
          </cell>
        </row>
        <row r="53">
          <cell r="A53" t="str">
            <v>2800</v>
          </cell>
          <cell r="B53" t="str">
            <v>Social Security Administration</v>
          </cell>
          <cell r="C53" t="str">
            <v>2800 - Social Security Administration</v>
          </cell>
        </row>
        <row r="54">
          <cell r="A54" t="str">
            <v>2804</v>
          </cell>
          <cell r="B54" t="str">
            <v>Office of the Inspector General</v>
          </cell>
          <cell r="C54" t="str">
            <v>2804 - Office of the Inspector General</v>
          </cell>
        </row>
        <row r="55">
          <cell r="A55" t="str">
            <v>3300</v>
          </cell>
          <cell r="B55" t="str">
            <v>Smithsonian Institution</v>
          </cell>
          <cell r="C55" t="str">
            <v>3300 - Smithsonian Institution</v>
          </cell>
        </row>
        <row r="56">
          <cell r="A56" t="str">
            <v>3600</v>
          </cell>
          <cell r="B56" t="str">
            <v>Department of Veterans Affairs</v>
          </cell>
          <cell r="C56" t="str">
            <v>3600 - Department of Veterans Affairs</v>
          </cell>
        </row>
        <row r="57">
          <cell r="A57" t="str">
            <v>3604</v>
          </cell>
          <cell r="B57" t="str">
            <v>Inspector General</v>
          </cell>
          <cell r="C57" t="str">
            <v>3604 - Inspector General</v>
          </cell>
        </row>
        <row r="58">
          <cell r="A58" t="str">
            <v>3620</v>
          </cell>
          <cell r="B58" t="str">
            <v>Under Secretary for Health / Veterans Health Administration</v>
          </cell>
          <cell r="C58" t="str">
            <v>3620 - Under Secretary for Health / Veterans Health Administration</v>
          </cell>
        </row>
        <row r="59">
          <cell r="A59" t="str">
            <v>3630</v>
          </cell>
          <cell r="B59" t="str">
            <v>Under Secretary for Memorial Affairs / National Cemetery System</v>
          </cell>
          <cell r="C59" t="str">
            <v>3630 - Under Secretary for Memorial Affairs / National Cemetery System</v>
          </cell>
        </row>
        <row r="60">
          <cell r="A60" t="str">
            <v>3640</v>
          </cell>
          <cell r="B60" t="str">
            <v>Under Secretary for Benefits / Veterans Benefit Administration</v>
          </cell>
          <cell r="C60" t="str">
            <v>3640 - Under Secretary for Benefits / Veterans Benefit Administration</v>
          </cell>
        </row>
        <row r="61">
          <cell r="A61" t="str">
            <v>3651</v>
          </cell>
          <cell r="B61" t="str">
            <v>Immediate Office of the Assist. Sec. - Info. and Technology</v>
          </cell>
          <cell r="C61" t="str">
            <v>3651 - Immediate Office of the Assist. Sec. - Info. and Technology</v>
          </cell>
        </row>
        <row r="62">
          <cell r="A62" t="str">
            <v>4700</v>
          </cell>
          <cell r="B62" t="str">
            <v>General Services Administration</v>
          </cell>
          <cell r="C62" t="str">
            <v>4700 - General Services Administration</v>
          </cell>
        </row>
        <row r="63">
          <cell r="A63" t="str">
            <v>4704</v>
          </cell>
          <cell r="B63" t="str">
            <v>Office of Inspector General</v>
          </cell>
          <cell r="C63" t="str">
            <v>4704 - Office of Inspector General</v>
          </cell>
        </row>
        <row r="64">
          <cell r="A64" t="str">
            <v>4732</v>
          </cell>
          <cell r="B64" t="str">
            <v>Office of the Federal Acquisition Service</v>
          </cell>
          <cell r="C64" t="str">
            <v>4732 - Office of the Federal Acquisition Service</v>
          </cell>
        </row>
        <row r="65">
          <cell r="A65" t="str">
            <v>4745</v>
          </cell>
          <cell r="B65" t="str">
            <v>Office of Government-wide Policy</v>
          </cell>
          <cell r="C65" t="str">
            <v>4745 - Office of Government-wide Policy</v>
          </cell>
        </row>
        <row r="66">
          <cell r="A66" t="str">
            <v>4900</v>
          </cell>
          <cell r="B66" t="str">
            <v>National Science Foundation</v>
          </cell>
          <cell r="C66" t="str">
            <v>4900 - National Science Foundation</v>
          </cell>
        </row>
        <row r="67">
          <cell r="A67" t="str">
            <v>5700</v>
          </cell>
          <cell r="B67" t="str">
            <v>Department of the Air Force</v>
          </cell>
          <cell r="C67" t="str">
            <v>5700 - Department of the Air Force</v>
          </cell>
        </row>
        <row r="68">
          <cell r="A68" t="str">
            <v>570M</v>
          </cell>
          <cell r="B68" t="str">
            <v>Headquarters, Air Force Reserve</v>
          </cell>
          <cell r="C68" t="str">
            <v>570M - Headquarters, Air Force Reserve</v>
          </cell>
        </row>
        <row r="69">
          <cell r="A69" t="str">
            <v>574Z</v>
          </cell>
          <cell r="B69" t="str">
            <v>Air National Guard</v>
          </cell>
          <cell r="C69" t="str">
            <v>574Z - Air National Guard</v>
          </cell>
        </row>
        <row r="70">
          <cell r="A70" t="str">
            <v>5920</v>
          </cell>
          <cell r="B70" t="str">
            <v>National Endowment for the Arts</v>
          </cell>
          <cell r="C70" t="str">
            <v>5920 - National Endowment for the Arts</v>
          </cell>
        </row>
        <row r="71">
          <cell r="A71" t="str">
            <v>6000</v>
          </cell>
          <cell r="B71" t="str">
            <v>Railroad Retirement Board</v>
          </cell>
          <cell r="C71" t="str">
            <v>6000 - Railroad Retirement Board</v>
          </cell>
        </row>
        <row r="72">
          <cell r="A72" t="str">
            <v>6800</v>
          </cell>
          <cell r="B72" t="str">
            <v>Environmental Protection Agency</v>
          </cell>
          <cell r="C72" t="str">
            <v>6800 - Environmental Protection Agency</v>
          </cell>
        </row>
        <row r="73">
          <cell r="A73" t="str">
            <v>6804</v>
          </cell>
          <cell r="B73" t="str">
            <v>Office of the Inspector General</v>
          </cell>
          <cell r="C73" t="str">
            <v>6804 - Office of the Inspector General</v>
          </cell>
        </row>
        <row r="74">
          <cell r="A74" t="str">
            <v>6904</v>
          </cell>
          <cell r="B74" t="str">
            <v>Office of Inspector General</v>
          </cell>
          <cell r="C74" t="str">
            <v>6904 - Office of Inspector General</v>
          </cell>
        </row>
        <row r="75">
          <cell r="A75" t="str">
            <v>690S</v>
          </cell>
          <cell r="B75" t="str">
            <v>Office of the Secretary of Transportation</v>
          </cell>
          <cell r="C75" t="str">
            <v>690S - Office of the Secretary of Transportation</v>
          </cell>
        </row>
        <row r="76">
          <cell r="A76" t="str">
            <v>6920</v>
          </cell>
          <cell r="B76" t="str">
            <v>Federal Aviation Administration</v>
          </cell>
          <cell r="C76" t="str">
            <v>6920 - Federal Aviation Administration</v>
          </cell>
        </row>
        <row r="77">
          <cell r="A77" t="str">
            <v>6925</v>
          </cell>
          <cell r="B77" t="str">
            <v>Federal Highway Administration</v>
          </cell>
          <cell r="C77" t="str">
            <v>6925 - Federal Highway Administration</v>
          </cell>
        </row>
        <row r="78">
          <cell r="A78" t="str">
            <v>6930</v>
          </cell>
          <cell r="B78" t="str">
            <v>Federal Railroad Administration</v>
          </cell>
          <cell r="C78" t="str">
            <v>6930 - Federal Railroad Administration</v>
          </cell>
        </row>
        <row r="79">
          <cell r="A79" t="str">
            <v>6938</v>
          </cell>
          <cell r="B79" t="str">
            <v>Maritime Administration</v>
          </cell>
          <cell r="C79" t="str">
            <v>6938 - Maritime Administration</v>
          </cell>
        </row>
        <row r="80">
          <cell r="A80" t="str">
            <v>6955</v>
          </cell>
          <cell r="B80" t="str">
            <v>Federal Transit Administration</v>
          </cell>
          <cell r="C80" t="str">
            <v>6955 - Federal Transit Administration</v>
          </cell>
        </row>
        <row r="81">
          <cell r="A81" t="str">
            <v>7004</v>
          </cell>
          <cell r="B81" t="str">
            <v>Office of the Inspector General</v>
          </cell>
          <cell r="C81" t="str">
            <v>7004 - Office of the Inspector General</v>
          </cell>
        </row>
        <row r="82">
          <cell r="A82" t="str">
            <v>7008</v>
          </cell>
          <cell r="B82" t="str">
            <v>U.S. Coast Guard</v>
          </cell>
          <cell r="C82" t="str">
            <v>7008 - U.S. Coast Guard</v>
          </cell>
        </row>
        <row r="83">
          <cell r="A83" t="str">
            <v>7012</v>
          </cell>
          <cell r="B83" t="str">
            <v>U.S. Immigration and Customs Enforcement</v>
          </cell>
          <cell r="C83" t="str">
            <v>7012 - U.S. Immigration and Customs Enforcement</v>
          </cell>
        </row>
        <row r="84">
          <cell r="A84" t="str">
            <v>7013</v>
          </cell>
          <cell r="B84" t="str">
            <v>Transportation Security Administration</v>
          </cell>
          <cell r="C84" t="str">
            <v>7013 - Transportation Security Administration</v>
          </cell>
        </row>
        <row r="85">
          <cell r="A85" t="str">
            <v>7014</v>
          </cell>
          <cell r="B85" t="str">
            <v>U.S. Customs and Border Protection</v>
          </cell>
          <cell r="C85" t="str">
            <v>7014 - U.S. Customs and Border Protection</v>
          </cell>
        </row>
        <row r="86">
          <cell r="A86" t="str">
            <v>7022</v>
          </cell>
          <cell r="B86" t="str">
            <v>Federal Emergency Management Agency</v>
          </cell>
          <cell r="C86" t="str">
            <v>7022 - Federal Emergency Management Agency</v>
          </cell>
        </row>
        <row r="87">
          <cell r="A87" t="str">
            <v>7051</v>
          </cell>
          <cell r="B87" t="str">
            <v>Office of the Under Secretary for Management</v>
          </cell>
          <cell r="C87" t="str">
            <v>7051 - Office of the Under Secretary for Management</v>
          </cell>
        </row>
        <row r="88">
          <cell r="A88" t="str">
            <v>7200</v>
          </cell>
          <cell r="B88" t="str">
            <v>U.S. Agency for International Development</v>
          </cell>
          <cell r="C88" t="str">
            <v>7200 - U.S. Agency for International Development</v>
          </cell>
        </row>
        <row r="89">
          <cell r="A89" t="str">
            <v>7300</v>
          </cell>
          <cell r="B89" t="str">
            <v>Small Business Administration</v>
          </cell>
          <cell r="C89" t="str">
            <v>7300 - Small Business Administration</v>
          </cell>
        </row>
        <row r="90">
          <cell r="A90" t="str">
            <v>7505</v>
          </cell>
          <cell r="B90" t="str">
            <v>Office of Assistant Secretary for Administration and Management</v>
          </cell>
          <cell r="C90" t="str">
            <v>7505 - Office of Assistant Secretary for Administration and Management</v>
          </cell>
        </row>
        <row r="91">
          <cell r="A91" t="str">
            <v>7523</v>
          </cell>
          <cell r="B91" t="str">
            <v>Centers for Disease Control and Prevention</v>
          </cell>
          <cell r="C91" t="str">
            <v>7523 - Centers for Disease Control and Prevention</v>
          </cell>
        </row>
        <row r="92">
          <cell r="A92" t="str">
            <v>7526</v>
          </cell>
          <cell r="B92" t="str">
            <v>Health Resources and Services Administration</v>
          </cell>
          <cell r="C92" t="str">
            <v>7526 - Health Resources and Services Administration</v>
          </cell>
        </row>
        <row r="93">
          <cell r="A93" t="str">
            <v>7527</v>
          </cell>
          <cell r="B93" t="str">
            <v>Indian Health Service</v>
          </cell>
          <cell r="C93" t="str">
            <v>7527 - Indian Health Service</v>
          </cell>
        </row>
        <row r="94">
          <cell r="A94" t="str">
            <v>7528</v>
          </cell>
          <cell r="B94" t="str">
            <v>Agency for Healthcare Research and Quality</v>
          </cell>
          <cell r="C94" t="str">
            <v>7528 - Agency for Healthcare Research and Quality</v>
          </cell>
        </row>
        <row r="95">
          <cell r="A95" t="str">
            <v>7529</v>
          </cell>
          <cell r="B95" t="str">
            <v>National Institutes of Health</v>
          </cell>
          <cell r="C95" t="str">
            <v>7529 - National Institutes of Health</v>
          </cell>
        </row>
        <row r="96">
          <cell r="A96" t="str">
            <v>7530</v>
          </cell>
          <cell r="B96" t="str">
            <v>Centers for Medicare and Medicaid Services</v>
          </cell>
          <cell r="C96" t="str">
            <v>7530 - Centers for Medicare and Medicaid Services</v>
          </cell>
        </row>
        <row r="97">
          <cell r="A97" t="str">
            <v>7545</v>
          </cell>
          <cell r="B97" t="str">
            <v>Administration on Aging</v>
          </cell>
          <cell r="C97" t="str">
            <v>7545 - Administration on Aging</v>
          </cell>
        </row>
        <row r="98">
          <cell r="A98" t="str">
            <v>7560</v>
          </cell>
          <cell r="B98" t="str">
            <v>Administration for Children and Families</v>
          </cell>
          <cell r="C98" t="str">
            <v>7560 - Administration for Children and Families</v>
          </cell>
        </row>
        <row r="99">
          <cell r="A99" t="str">
            <v>7590</v>
          </cell>
          <cell r="B99" t="str">
            <v>Administration for Children and Families</v>
          </cell>
          <cell r="C99" t="str">
            <v>7590 - Administration for Children and Families</v>
          </cell>
        </row>
        <row r="100">
          <cell r="A100" t="str">
            <v>8000</v>
          </cell>
          <cell r="B100" t="str">
            <v>National Aeronautics and Space Administration</v>
          </cell>
          <cell r="C100" t="str">
            <v>8000 - National Aeronautics and Space Administration</v>
          </cell>
        </row>
        <row r="101">
          <cell r="A101" t="str">
            <v>8600</v>
          </cell>
          <cell r="B101" t="str">
            <v>Department of Housing and Urban Development</v>
          </cell>
          <cell r="C101" t="str">
            <v>8600 - Department of Housing and Urban Development</v>
          </cell>
        </row>
        <row r="102">
          <cell r="A102" t="str">
            <v>8604</v>
          </cell>
          <cell r="B102" t="str">
            <v>Office of Inspector General</v>
          </cell>
          <cell r="C102" t="str">
            <v>8604 - Office of Inspector General</v>
          </cell>
        </row>
        <row r="103">
          <cell r="A103" t="str">
            <v>8620</v>
          </cell>
          <cell r="B103" t="str">
            <v>Assistant Secretary for Community Planning and Development</v>
          </cell>
          <cell r="C103" t="str">
            <v>8620 - Assistant Secretary for Community Planning and Development</v>
          </cell>
        </row>
        <row r="104">
          <cell r="A104" t="str">
            <v>8635</v>
          </cell>
          <cell r="B104" t="str">
            <v>Assistant Secretary for Public and Indian Housing</v>
          </cell>
          <cell r="C104" t="str">
            <v>8635 - Assistant Secretary for Public and Indian Housing</v>
          </cell>
        </row>
        <row r="105">
          <cell r="A105" t="str">
            <v>8653</v>
          </cell>
          <cell r="B105" t="str">
            <v>Office Healthy Homes and Lead Hazard Control</v>
          </cell>
          <cell r="C105" t="str">
            <v>8653 - Office Healthy Homes and Lead Hazard Control</v>
          </cell>
        </row>
        <row r="106">
          <cell r="A106" t="str">
            <v>8900</v>
          </cell>
          <cell r="B106" t="str">
            <v>Department of Energy</v>
          </cell>
          <cell r="C106" t="str">
            <v>8900 - Department of Energy</v>
          </cell>
        </row>
        <row r="107">
          <cell r="A107" t="str">
            <v>8925</v>
          </cell>
          <cell r="B107" t="str">
            <v>Office of Science</v>
          </cell>
          <cell r="C107" t="str">
            <v>8925 - Office of Science</v>
          </cell>
        </row>
        <row r="108">
          <cell r="A108" t="str">
            <v>8928</v>
          </cell>
          <cell r="B108" t="str">
            <v>Assistant Secretary for Fossil Energy</v>
          </cell>
          <cell r="C108" t="str">
            <v>8928 - Assistant Secretary for Fossil Energy</v>
          </cell>
        </row>
        <row r="109">
          <cell r="A109" t="str">
            <v>898P</v>
          </cell>
          <cell r="B109" t="str">
            <v>Bonneville Power Marketing Administration </v>
          </cell>
          <cell r="C109" t="str">
            <v>898P - Bonneville Power Marketing Administration </v>
          </cell>
        </row>
        <row r="110">
          <cell r="A110" t="str">
            <v>898P</v>
          </cell>
          <cell r="B110" t="str">
            <v>Bonneville Power Marketing Administration</v>
          </cell>
          <cell r="C110" t="str">
            <v>898P - Bonneville Power Marketing Administration</v>
          </cell>
        </row>
        <row r="111">
          <cell r="A111" t="str">
            <v>89N1</v>
          </cell>
          <cell r="B111" t="str">
            <v>Deputy Administration for Defense Programs</v>
          </cell>
          <cell r="C111" t="str">
            <v>89N1 - Deputy Administration for Defense Programs</v>
          </cell>
        </row>
        <row r="112">
          <cell r="A112" t="str">
            <v>89N4</v>
          </cell>
          <cell r="B112" t="str">
            <v>Office of Emergency Operations</v>
          </cell>
          <cell r="C112" t="str">
            <v>89N4 - Office of Emergency Operations</v>
          </cell>
        </row>
        <row r="113">
          <cell r="A113" t="str">
            <v>89N6</v>
          </cell>
          <cell r="B113" t="str">
            <v>Associate Administrator for Management and Administration</v>
          </cell>
          <cell r="C113" t="str">
            <v>89N6 - Associate Administrator for Management and Administration</v>
          </cell>
        </row>
        <row r="114">
          <cell r="A114" t="str">
            <v>89NA</v>
          </cell>
          <cell r="B114" t="str">
            <v>Office of Nuclear Security/National Nuclear Security Administration</v>
          </cell>
          <cell r="C114" t="str">
            <v>89NA - Office of Nuclear Security/National Nuclear Security Administration</v>
          </cell>
        </row>
        <row r="115">
          <cell r="A115" t="str">
            <v>9104</v>
          </cell>
          <cell r="B115" t="str">
            <v>Office of Inspector General</v>
          </cell>
          <cell r="C115" t="str">
            <v>9104 - Office of Inspector General</v>
          </cell>
        </row>
        <row r="116">
          <cell r="A116" t="str">
            <v>9124</v>
          </cell>
          <cell r="B116" t="str">
            <v>Office of Special Education and Rehabilitative Services</v>
          </cell>
          <cell r="C116" t="str">
            <v>9124 - Office of Special Education and Rehabilitative Services</v>
          </cell>
        </row>
        <row r="117">
          <cell r="A117" t="str">
            <v>9131</v>
          </cell>
          <cell r="B117" t="str">
            <v>Federal Student Aid</v>
          </cell>
          <cell r="C117" t="str">
            <v>9131 - Federal Student Aid</v>
          </cell>
        </row>
        <row r="118">
          <cell r="A118" t="str">
            <v>9134</v>
          </cell>
          <cell r="B118" t="str">
            <v>Office of Postsecondary Education</v>
          </cell>
          <cell r="C118" t="str">
            <v>9134 - Office of Postsecondary Education</v>
          </cell>
        </row>
        <row r="119">
          <cell r="A119" t="str">
            <v>9139</v>
          </cell>
          <cell r="B119" t="str">
            <v>Institute of Education Sciences</v>
          </cell>
          <cell r="C119" t="str">
            <v>9139 - Institute of Education Sciences</v>
          </cell>
        </row>
        <row r="120">
          <cell r="A120" t="str">
            <v>9146</v>
          </cell>
          <cell r="B120" t="str">
            <v>Office of Elementary and Secondary Education</v>
          </cell>
          <cell r="C120" t="str">
            <v>9146 - Office of Elementary and Secondary Education</v>
          </cell>
        </row>
        <row r="121">
          <cell r="A121" t="str">
            <v>9150</v>
          </cell>
          <cell r="B121" t="str">
            <v>Office of Innovation and Improvement</v>
          </cell>
          <cell r="C121" t="str">
            <v>9150 - Office of Innovation and Improvement</v>
          </cell>
        </row>
        <row r="122">
          <cell r="A122" t="str">
            <v>9577</v>
          </cell>
          <cell r="B122" t="str">
            <v>Corporation for National and Community Service</v>
          </cell>
          <cell r="C122" t="str">
            <v>9577 - Corporation for National and Community Service</v>
          </cell>
        </row>
        <row r="123">
          <cell r="A123" t="str">
            <v>96CE</v>
          </cell>
          <cell r="B123" t="str">
            <v>U.S. Army Corps of Engineers - civil program financing only</v>
          </cell>
          <cell r="C123" t="str">
            <v>96CE - U.S. Army Corps of Engineers - civil program financing only</v>
          </cell>
        </row>
        <row r="124">
          <cell r="A124" t="str">
            <v>9700</v>
          </cell>
          <cell r="B124" t="str">
            <v>Department of Defense</v>
          </cell>
          <cell r="C124" t="str">
            <v>9700 - Department of Defense</v>
          </cell>
        </row>
        <row r="125">
          <cell r="A125" t="str">
            <v>9760</v>
          </cell>
          <cell r="B125" t="str">
            <v>TRICARE Management Activity</v>
          </cell>
          <cell r="C125" t="str">
            <v>9760 - TRICARE Management Activity</v>
          </cell>
        </row>
        <row r="126">
          <cell r="A126" t="str">
            <v>97EX</v>
          </cell>
          <cell r="B126" t="str">
            <v>Office of the Inspector General</v>
          </cell>
          <cell r="C126" t="str">
            <v>97EX - Office of the Inspector General</v>
          </cell>
        </row>
      </sheetData>
      <sheetData sheetId="5">
        <row r="3">
          <cell r="A3" t="str">
            <v>US</v>
          </cell>
          <cell r="B3" t="str">
            <v>United States</v>
          </cell>
          <cell r="C3" t="str">
            <v>US - United States</v>
          </cell>
          <cell r="F3" t="str">
            <v>AK</v>
          </cell>
          <cell r="G3" t="str">
            <v>Alaska</v>
          </cell>
          <cell r="H3" t="str">
            <v>AK - Alaska</v>
          </cell>
        </row>
        <row r="4">
          <cell r="A4" t="str">
            <v>AD</v>
          </cell>
          <cell r="B4" t="str">
            <v>Andorra</v>
          </cell>
          <cell r="C4" t="str">
            <v>AD - Andorra</v>
          </cell>
          <cell r="F4" t="str">
            <v>AL</v>
          </cell>
          <cell r="G4" t="str">
            <v>Alabama</v>
          </cell>
          <cell r="H4" t="str">
            <v>AL - Alabama</v>
          </cell>
        </row>
        <row r="5">
          <cell r="A5" t="str">
            <v>AE</v>
          </cell>
          <cell r="B5" t="str">
            <v>United Arab Emirates</v>
          </cell>
          <cell r="C5" t="str">
            <v>AE - United Arab Emirates</v>
          </cell>
          <cell r="F5" t="str">
            <v>AR</v>
          </cell>
          <cell r="G5" t="str">
            <v>Arkansas</v>
          </cell>
          <cell r="H5" t="str">
            <v>AR - Arkansas</v>
          </cell>
        </row>
        <row r="6">
          <cell r="A6" t="str">
            <v>AF</v>
          </cell>
          <cell r="B6" t="str">
            <v>Afghanistan</v>
          </cell>
          <cell r="C6" t="str">
            <v>AF - Afghanistan</v>
          </cell>
          <cell r="F6" t="str">
            <v>AS</v>
          </cell>
          <cell r="G6" t="str">
            <v>American Samoa</v>
          </cell>
          <cell r="H6" t="str">
            <v>AS - American Samoa</v>
          </cell>
        </row>
        <row r="7">
          <cell r="A7" t="str">
            <v>AG</v>
          </cell>
          <cell r="B7" t="str">
            <v>Antigua and Barbuda</v>
          </cell>
          <cell r="C7" t="str">
            <v>AG - Antigua and Barbuda</v>
          </cell>
          <cell r="F7" t="str">
            <v>AZ</v>
          </cell>
          <cell r="G7" t="str">
            <v>Arizona</v>
          </cell>
          <cell r="H7" t="str">
            <v>AZ - Arizona</v>
          </cell>
        </row>
        <row r="8">
          <cell r="A8" t="str">
            <v>AI</v>
          </cell>
          <cell r="B8" t="str">
            <v>Anguilla</v>
          </cell>
          <cell r="C8" t="str">
            <v>AI - Anguilla</v>
          </cell>
          <cell r="F8" t="str">
            <v>CA</v>
          </cell>
          <cell r="G8" t="str">
            <v>California</v>
          </cell>
          <cell r="H8" t="str">
            <v>CA - California</v>
          </cell>
        </row>
        <row r="9">
          <cell r="A9" t="str">
            <v>AL</v>
          </cell>
          <cell r="B9" t="str">
            <v>Albania</v>
          </cell>
          <cell r="C9" t="str">
            <v>AL - Albania</v>
          </cell>
          <cell r="F9" t="str">
            <v>CO</v>
          </cell>
          <cell r="G9" t="str">
            <v>Colorado</v>
          </cell>
          <cell r="H9" t="str">
            <v>CO - Colorado</v>
          </cell>
        </row>
        <row r="10">
          <cell r="A10" t="str">
            <v>AM</v>
          </cell>
          <cell r="B10" t="str">
            <v>Armenia</v>
          </cell>
          <cell r="C10" t="str">
            <v>AM - Armenia</v>
          </cell>
          <cell r="F10" t="str">
            <v>CT</v>
          </cell>
          <cell r="G10" t="str">
            <v>Connecticut</v>
          </cell>
          <cell r="H10" t="str">
            <v>CT - Connecticut</v>
          </cell>
        </row>
        <row r="11">
          <cell r="A11" t="str">
            <v>AN</v>
          </cell>
          <cell r="B11" t="str">
            <v>Netherlands Antilles</v>
          </cell>
          <cell r="C11" t="str">
            <v>AN - Netherlands Antilles</v>
          </cell>
          <cell r="F11" t="str">
            <v>DC</v>
          </cell>
          <cell r="G11" t="str">
            <v>District of Columbia</v>
          </cell>
          <cell r="H11" t="str">
            <v>DC - District of Columbia</v>
          </cell>
        </row>
        <row r="12">
          <cell r="A12" t="str">
            <v>AO</v>
          </cell>
          <cell r="B12" t="str">
            <v>Angola</v>
          </cell>
          <cell r="C12" t="str">
            <v>AO - Angola</v>
          </cell>
          <cell r="F12" t="str">
            <v>DE</v>
          </cell>
          <cell r="G12" t="str">
            <v>Delaware</v>
          </cell>
          <cell r="H12" t="str">
            <v>DE - Delaware</v>
          </cell>
        </row>
        <row r="13">
          <cell r="A13" t="str">
            <v>AQ</v>
          </cell>
          <cell r="B13" t="str">
            <v>Antarctica</v>
          </cell>
          <cell r="C13" t="str">
            <v>AQ - Antarctica</v>
          </cell>
          <cell r="F13" t="str">
            <v>FL</v>
          </cell>
          <cell r="G13" t="str">
            <v>Florida</v>
          </cell>
          <cell r="H13" t="str">
            <v>FL - Florida</v>
          </cell>
        </row>
        <row r="14">
          <cell r="A14" t="str">
            <v>AR</v>
          </cell>
          <cell r="B14" t="str">
            <v>Argentina</v>
          </cell>
          <cell r="C14" t="str">
            <v>AR - Argentina</v>
          </cell>
          <cell r="F14" t="str">
            <v>FM</v>
          </cell>
          <cell r="G14" t="str">
            <v>Federated States of Micronesia</v>
          </cell>
          <cell r="H14" t="str">
            <v>FM - Federated States of Micronesia</v>
          </cell>
        </row>
        <row r="15">
          <cell r="A15" t="str">
            <v>AS</v>
          </cell>
          <cell r="B15" t="str">
            <v>American Samoa</v>
          </cell>
          <cell r="C15" t="str">
            <v>AS - American Samoa</v>
          </cell>
          <cell r="F15" t="str">
            <v>GA</v>
          </cell>
          <cell r="G15" t="str">
            <v>Georgia</v>
          </cell>
          <cell r="H15" t="str">
            <v>GA - Georgia</v>
          </cell>
        </row>
        <row r="16">
          <cell r="A16" t="str">
            <v>AT</v>
          </cell>
          <cell r="B16" t="str">
            <v>Austria</v>
          </cell>
          <cell r="C16" t="str">
            <v>AT - Austria</v>
          </cell>
          <cell r="F16" t="str">
            <v>GU</v>
          </cell>
          <cell r="G16" t="str">
            <v>Guam</v>
          </cell>
          <cell r="H16" t="str">
            <v>GU - Guam</v>
          </cell>
        </row>
        <row r="17">
          <cell r="A17" t="str">
            <v>AU</v>
          </cell>
          <cell r="B17" t="str">
            <v>Australia</v>
          </cell>
          <cell r="C17" t="str">
            <v>AU - Australia</v>
          </cell>
          <cell r="F17" t="str">
            <v>HI</v>
          </cell>
          <cell r="G17" t="str">
            <v>Hawaii</v>
          </cell>
          <cell r="H17" t="str">
            <v>HI - Hawaii</v>
          </cell>
        </row>
        <row r="18">
          <cell r="A18" t="str">
            <v>AW</v>
          </cell>
          <cell r="B18" t="str">
            <v>Aruba</v>
          </cell>
          <cell r="C18" t="str">
            <v>AW - Aruba</v>
          </cell>
          <cell r="F18" t="str">
            <v>IA</v>
          </cell>
          <cell r="G18" t="str">
            <v>Iowa</v>
          </cell>
          <cell r="H18" t="str">
            <v>IA - Iowa</v>
          </cell>
        </row>
        <row r="19">
          <cell r="A19" t="str">
            <v>AX</v>
          </cell>
          <cell r="B19" t="str">
            <v>Aland Islands</v>
          </cell>
          <cell r="C19" t="str">
            <v>AX - Aland Islands</v>
          </cell>
          <cell r="F19" t="str">
            <v>ID</v>
          </cell>
          <cell r="G19" t="str">
            <v>Idaho</v>
          </cell>
          <cell r="H19" t="str">
            <v>ID - Idaho</v>
          </cell>
        </row>
        <row r="20">
          <cell r="A20" t="str">
            <v>AZ</v>
          </cell>
          <cell r="B20" t="str">
            <v>Azerbaijan</v>
          </cell>
          <cell r="C20" t="str">
            <v>AZ - Azerbaijan</v>
          </cell>
          <cell r="F20" t="str">
            <v>IL</v>
          </cell>
          <cell r="G20" t="str">
            <v>Illinois</v>
          </cell>
          <cell r="H20" t="str">
            <v>IL - Illinois</v>
          </cell>
        </row>
        <row r="21">
          <cell r="A21" t="str">
            <v>BA</v>
          </cell>
          <cell r="B21" t="str">
            <v>Bosnia and Herzegovina</v>
          </cell>
          <cell r="C21" t="str">
            <v>BA - Bosnia and Herzegovina</v>
          </cell>
          <cell r="F21" t="str">
            <v>IN</v>
          </cell>
          <cell r="G21" t="str">
            <v>Indiana</v>
          </cell>
          <cell r="H21" t="str">
            <v>IN - Indiana</v>
          </cell>
        </row>
        <row r="22">
          <cell r="A22" t="str">
            <v>BB</v>
          </cell>
          <cell r="B22" t="str">
            <v>Barbados</v>
          </cell>
          <cell r="C22" t="str">
            <v>BB - Barbados</v>
          </cell>
          <cell r="F22" t="str">
            <v>KS</v>
          </cell>
          <cell r="G22" t="str">
            <v>Kansas</v>
          </cell>
          <cell r="H22" t="str">
            <v>KS - Kansas</v>
          </cell>
        </row>
        <row r="23">
          <cell r="A23" t="str">
            <v>BD</v>
          </cell>
          <cell r="B23" t="str">
            <v>Bangladesh</v>
          </cell>
          <cell r="C23" t="str">
            <v>BD - Bangladesh</v>
          </cell>
          <cell r="F23" t="str">
            <v>KY</v>
          </cell>
          <cell r="G23" t="str">
            <v>Kentucky</v>
          </cell>
          <cell r="H23" t="str">
            <v>KY - Kentucky</v>
          </cell>
        </row>
        <row r="24">
          <cell r="A24" t="str">
            <v>BE</v>
          </cell>
          <cell r="B24" t="str">
            <v>Belgium</v>
          </cell>
          <cell r="C24" t="str">
            <v>BE - Belgium</v>
          </cell>
          <cell r="F24" t="str">
            <v>LA</v>
          </cell>
          <cell r="G24" t="str">
            <v>Louisiana</v>
          </cell>
          <cell r="H24" t="str">
            <v>LA - Louisiana</v>
          </cell>
        </row>
        <row r="25">
          <cell r="A25" t="str">
            <v>BF</v>
          </cell>
          <cell r="B25" t="str">
            <v>Burkina Faso</v>
          </cell>
          <cell r="C25" t="str">
            <v>BF - Burkina Faso</v>
          </cell>
          <cell r="F25" t="str">
            <v>MA</v>
          </cell>
          <cell r="G25" t="str">
            <v>Massachusetts</v>
          </cell>
          <cell r="H25" t="str">
            <v>MA - Massachusetts</v>
          </cell>
        </row>
        <row r="26">
          <cell r="A26" t="str">
            <v>BG</v>
          </cell>
          <cell r="B26" t="str">
            <v>Bulgaria</v>
          </cell>
          <cell r="C26" t="str">
            <v>BG - Bulgaria</v>
          </cell>
          <cell r="F26" t="str">
            <v>MD</v>
          </cell>
          <cell r="G26" t="str">
            <v>Maryland</v>
          </cell>
          <cell r="H26" t="str">
            <v>MD - Maryland</v>
          </cell>
        </row>
        <row r="27">
          <cell r="A27" t="str">
            <v>BH</v>
          </cell>
          <cell r="B27" t="str">
            <v>Bahrain</v>
          </cell>
          <cell r="C27" t="str">
            <v>BH - Bahrain</v>
          </cell>
          <cell r="F27" t="str">
            <v>ME</v>
          </cell>
          <cell r="G27" t="str">
            <v>Maine</v>
          </cell>
          <cell r="H27" t="str">
            <v>ME - Maine</v>
          </cell>
        </row>
        <row r="28">
          <cell r="A28" t="str">
            <v>BI</v>
          </cell>
          <cell r="B28" t="str">
            <v>Burundi</v>
          </cell>
          <cell r="C28" t="str">
            <v>BI - Burundi</v>
          </cell>
          <cell r="F28" t="str">
            <v>MH</v>
          </cell>
          <cell r="G28" t="str">
            <v>Marshall Islands</v>
          </cell>
          <cell r="H28" t="str">
            <v>MH - Marshall Islands</v>
          </cell>
        </row>
        <row r="29">
          <cell r="A29" t="str">
            <v>BJ</v>
          </cell>
          <cell r="B29" t="str">
            <v>Benin</v>
          </cell>
          <cell r="C29" t="str">
            <v>BJ - Benin</v>
          </cell>
          <cell r="F29" t="str">
            <v>MI</v>
          </cell>
          <cell r="G29" t="str">
            <v>Michigan</v>
          </cell>
          <cell r="H29" t="str">
            <v>MI - Michigan</v>
          </cell>
        </row>
        <row r="30">
          <cell r="A30" t="str">
            <v>BM</v>
          </cell>
          <cell r="B30" t="str">
            <v>Bermuda</v>
          </cell>
          <cell r="C30" t="str">
            <v>BM - Bermuda</v>
          </cell>
          <cell r="F30" t="str">
            <v>MN</v>
          </cell>
          <cell r="G30" t="str">
            <v>Minnesota</v>
          </cell>
          <cell r="H30" t="str">
            <v>MN - Minnesota</v>
          </cell>
        </row>
        <row r="31">
          <cell r="A31" t="str">
            <v>BN</v>
          </cell>
          <cell r="B31" t="str">
            <v>Brunei Darussalam</v>
          </cell>
          <cell r="C31" t="str">
            <v>BN - Brunei Darussalam</v>
          </cell>
          <cell r="F31" t="str">
            <v>MO</v>
          </cell>
          <cell r="G31" t="str">
            <v>Missouri</v>
          </cell>
          <cell r="H31" t="str">
            <v>MO - Missouri</v>
          </cell>
        </row>
        <row r="32">
          <cell r="A32" t="str">
            <v>BO</v>
          </cell>
          <cell r="B32" t="str">
            <v>Bolivia</v>
          </cell>
          <cell r="C32" t="str">
            <v>BO - Bolivia</v>
          </cell>
          <cell r="F32" t="str">
            <v>MP</v>
          </cell>
          <cell r="G32" t="str">
            <v>Northern Mariana Islands</v>
          </cell>
          <cell r="H32" t="str">
            <v>MP - Northern Mariana Islands</v>
          </cell>
        </row>
        <row r="33">
          <cell r="A33" t="str">
            <v>BR</v>
          </cell>
          <cell r="B33" t="str">
            <v>Brazil</v>
          </cell>
          <cell r="C33" t="str">
            <v>BR - Brazil</v>
          </cell>
          <cell r="F33" t="str">
            <v>MS</v>
          </cell>
          <cell r="G33" t="str">
            <v>Mississippi</v>
          </cell>
          <cell r="H33" t="str">
            <v>MS - Mississippi</v>
          </cell>
        </row>
        <row r="34">
          <cell r="A34" t="str">
            <v>BS</v>
          </cell>
          <cell r="B34" t="str">
            <v>Bahamas</v>
          </cell>
          <cell r="C34" t="str">
            <v>BS - Bahamas</v>
          </cell>
          <cell r="F34" t="str">
            <v>MT</v>
          </cell>
          <cell r="G34" t="str">
            <v>Montana</v>
          </cell>
          <cell r="H34" t="str">
            <v>MT - Montana</v>
          </cell>
        </row>
        <row r="35">
          <cell r="A35" t="str">
            <v>BT</v>
          </cell>
          <cell r="B35" t="str">
            <v>Bhutan</v>
          </cell>
          <cell r="C35" t="str">
            <v>BT - Bhutan</v>
          </cell>
          <cell r="F35" t="str">
            <v>NC</v>
          </cell>
          <cell r="G35" t="str">
            <v>North Carolina</v>
          </cell>
          <cell r="H35" t="str">
            <v>NC - North Carolina</v>
          </cell>
        </row>
        <row r="36">
          <cell r="A36" t="str">
            <v>BV</v>
          </cell>
          <cell r="B36" t="str">
            <v>Bouvet Island</v>
          </cell>
          <cell r="C36" t="str">
            <v>BV - Bouvet Island</v>
          </cell>
          <cell r="F36" t="str">
            <v>ND</v>
          </cell>
          <cell r="G36" t="str">
            <v>North Dakota</v>
          </cell>
          <cell r="H36" t="str">
            <v>ND - North Dakota</v>
          </cell>
        </row>
        <row r="37">
          <cell r="A37" t="str">
            <v>BW</v>
          </cell>
          <cell r="B37" t="str">
            <v>Botswana</v>
          </cell>
          <cell r="C37" t="str">
            <v>BW - Botswana</v>
          </cell>
          <cell r="F37" t="str">
            <v>NE</v>
          </cell>
          <cell r="G37" t="str">
            <v>Nebraska</v>
          </cell>
          <cell r="H37" t="str">
            <v>NE - Nebraska</v>
          </cell>
        </row>
        <row r="38">
          <cell r="A38" t="str">
            <v>BY</v>
          </cell>
          <cell r="B38" t="str">
            <v>Belarus</v>
          </cell>
          <cell r="C38" t="str">
            <v>BY - Belarus</v>
          </cell>
          <cell r="F38" t="str">
            <v>NH</v>
          </cell>
          <cell r="G38" t="str">
            <v>New Hampshire</v>
          </cell>
          <cell r="H38" t="str">
            <v>NH - New Hampshire</v>
          </cell>
        </row>
        <row r="39">
          <cell r="A39" t="str">
            <v>BZ</v>
          </cell>
          <cell r="B39" t="str">
            <v>Belize</v>
          </cell>
          <cell r="C39" t="str">
            <v>BZ - Belize</v>
          </cell>
          <cell r="F39" t="str">
            <v>NJ</v>
          </cell>
          <cell r="G39" t="str">
            <v>New Jersey</v>
          </cell>
          <cell r="H39" t="str">
            <v>NJ - New Jersey</v>
          </cell>
        </row>
        <row r="40">
          <cell r="A40" t="str">
            <v>CA</v>
          </cell>
          <cell r="B40" t="str">
            <v>Canada</v>
          </cell>
          <cell r="C40" t="str">
            <v>CA - Canada</v>
          </cell>
          <cell r="F40" t="str">
            <v>NM</v>
          </cell>
          <cell r="G40" t="str">
            <v>New Mexico</v>
          </cell>
          <cell r="H40" t="str">
            <v>NM - New Mexico</v>
          </cell>
        </row>
        <row r="41">
          <cell r="A41" t="str">
            <v>CC</v>
          </cell>
          <cell r="B41" t="str">
            <v>Cocos (Keeling) Islands</v>
          </cell>
          <cell r="C41" t="str">
            <v>CC - Cocos (Keeling) Islands</v>
          </cell>
          <cell r="F41" t="str">
            <v>NV</v>
          </cell>
          <cell r="G41" t="str">
            <v>Nevada</v>
          </cell>
          <cell r="H41" t="str">
            <v>NV - Nevada</v>
          </cell>
        </row>
        <row r="42">
          <cell r="A42" t="str">
            <v>CD</v>
          </cell>
          <cell r="B42" t="str">
            <v>Congo, the Democratic Republic of the</v>
          </cell>
          <cell r="C42" t="str">
            <v>CD - Congo, the Democratic Republic of the</v>
          </cell>
          <cell r="F42" t="str">
            <v>NY</v>
          </cell>
          <cell r="G42" t="str">
            <v>New York</v>
          </cell>
          <cell r="H42" t="str">
            <v>NY - New York</v>
          </cell>
        </row>
        <row r="43">
          <cell r="A43" t="str">
            <v>CF</v>
          </cell>
          <cell r="B43" t="str">
            <v>Central African Republic</v>
          </cell>
          <cell r="C43" t="str">
            <v>CF - Central African Republic</v>
          </cell>
          <cell r="F43" t="str">
            <v>OH</v>
          </cell>
          <cell r="G43" t="str">
            <v>Ohio</v>
          </cell>
          <cell r="H43" t="str">
            <v>OH - Ohio</v>
          </cell>
        </row>
        <row r="44">
          <cell r="A44" t="str">
            <v>CG</v>
          </cell>
          <cell r="B44" t="str">
            <v>Congo</v>
          </cell>
          <cell r="C44" t="str">
            <v>CG - Congo</v>
          </cell>
          <cell r="F44" t="str">
            <v>OK</v>
          </cell>
          <cell r="G44" t="str">
            <v>Oklahoma</v>
          </cell>
          <cell r="H44" t="str">
            <v>OK - Oklahoma</v>
          </cell>
        </row>
        <row r="45">
          <cell r="A45" t="str">
            <v>CH</v>
          </cell>
          <cell r="B45" t="str">
            <v>Switzerland</v>
          </cell>
          <cell r="C45" t="str">
            <v>CH - Switzerland</v>
          </cell>
          <cell r="F45" t="str">
            <v>OR</v>
          </cell>
          <cell r="G45" t="str">
            <v>Oregon</v>
          </cell>
          <cell r="H45" t="str">
            <v>OR - Oregon</v>
          </cell>
        </row>
        <row r="46">
          <cell r="A46" t="str">
            <v>CI</v>
          </cell>
          <cell r="B46" t="str">
            <v>Cote Divoire</v>
          </cell>
          <cell r="C46" t="str">
            <v>CI - Cote Divoire</v>
          </cell>
          <cell r="F46" t="str">
            <v>PA</v>
          </cell>
          <cell r="G46" t="str">
            <v>Pennsylvania</v>
          </cell>
          <cell r="H46" t="str">
            <v>PA - Pennsylvania</v>
          </cell>
        </row>
        <row r="47">
          <cell r="A47" t="str">
            <v>CK</v>
          </cell>
          <cell r="B47" t="str">
            <v>Cook Islands</v>
          </cell>
          <cell r="C47" t="str">
            <v>CK - Cook Islands</v>
          </cell>
          <cell r="F47" t="str">
            <v>PR</v>
          </cell>
          <cell r="G47" t="str">
            <v>Puerto Rico</v>
          </cell>
          <cell r="H47" t="str">
            <v>PR - Puerto Rico</v>
          </cell>
        </row>
        <row r="48">
          <cell r="A48" t="str">
            <v>CL</v>
          </cell>
          <cell r="B48" t="str">
            <v>Chile</v>
          </cell>
          <cell r="C48" t="str">
            <v>CL - Chile</v>
          </cell>
          <cell r="F48" t="str">
            <v>PW</v>
          </cell>
          <cell r="G48" t="str">
            <v>Palau</v>
          </cell>
          <cell r="H48" t="str">
            <v>PW - Palau</v>
          </cell>
        </row>
        <row r="49">
          <cell r="A49" t="str">
            <v>CM</v>
          </cell>
          <cell r="B49" t="str">
            <v>Cameroon</v>
          </cell>
          <cell r="C49" t="str">
            <v>CM - Cameroon</v>
          </cell>
          <cell r="F49" t="str">
            <v>RI</v>
          </cell>
          <cell r="G49" t="str">
            <v>Rhode Island</v>
          </cell>
          <cell r="H49" t="str">
            <v>RI - Rhode Island</v>
          </cell>
        </row>
        <row r="50">
          <cell r="A50" t="str">
            <v>CN</v>
          </cell>
          <cell r="B50" t="str">
            <v>China</v>
          </cell>
          <cell r="C50" t="str">
            <v>CN - China</v>
          </cell>
          <cell r="F50" t="str">
            <v>SC</v>
          </cell>
          <cell r="G50" t="str">
            <v>South Carolina</v>
          </cell>
          <cell r="H50" t="str">
            <v>SC - South Carolina</v>
          </cell>
        </row>
        <row r="51">
          <cell r="A51" t="str">
            <v>CO</v>
          </cell>
          <cell r="B51" t="str">
            <v>Colombia</v>
          </cell>
          <cell r="C51" t="str">
            <v>CO - Colombia</v>
          </cell>
          <cell r="F51" t="str">
            <v>SD</v>
          </cell>
          <cell r="G51" t="str">
            <v>South Dakota</v>
          </cell>
          <cell r="H51" t="str">
            <v>SD - South Dakota</v>
          </cell>
        </row>
        <row r="52">
          <cell r="A52" t="str">
            <v>CR</v>
          </cell>
          <cell r="B52" t="str">
            <v>Costa Rica</v>
          </cell>
          <cell r="C52" t="str">
            <v>CR - Costa Rica</v>
          </cell>
          <cell r="F52" t="str">
            <v>TN</v>
          </cell>
          <cell r="G52" t="str">
            <v>Tennessee</v>
          </cell>
          <cell r="H52" t="str">
            <v>TN - Tennessee</v>
          </cell>
        </row>
        <row r="53">
          <cell r="A53" t="str">
            <v>CU</v>
          </cell>
          <cell r="B53" t="str">
            <v>Cuba</v>
          </cell>
          <cell r="C53" t="str">
            <v>CU - Cuba</v>
          </cell>
          <cell r="F53" t="str">
            <v>TX</v>
          </cell>
          <cell r="G53" t="str">
            <v>Texas</v>
          </cell>
          <cell r="H53" t="str">
            <v>TX - Texas</v>
          </cell>
        </row>
        <row r="54">
          <cell r="A54" t="str">
            <v>CV</v>
          </cell>
          <cell r="B54" t="str">
            <v>Cape Verde</v>
          </cell>
          <cell r="C54" t="str">
            <v>CV - Cape Verde</v>
          </cell>
          <cell r="F54" t="str">
            <v>UM</v>
          </cell>
          <cell r="G54" t="str">
            <v>Minor Outlying Islands</v>
          </cell>
          <cell r="H54" t="str">
            <v>UM - Minor Outlying Islands</v>
          </cell>
        </row>
        <row r="55">
          <cell r="A55" t="str">
            <v>CX</v>
          </cell>
          <cell r="B55" t="str">
            <v>Christmas Island</v>
          </cell>
          <cell r="C55" t="str">
            <v>CX - Christmas Island</v>
          </cell>
          <cell r="F55" t="str">
            <v>UT</v>
          </cell>
          <cell r="G55" t="str">
            <v>Utah</v>
          </cell>
          <cell r="H55" t="str">
            <v>UT - Utah</v>
          </cell>
        </row>
        <row r="56">
          <cell r="A56" t="str">
            <v>CY</v>
          </cell>
          <cell r="B56" t="str">
            <v>Cyprus</v>
          </cell>
          <cell r="C56" t="str">
            <v>CY - Cyprus</v>
          </cell>
          <cell r="F56" t="str">
            <v>VA</v>
          </cell>
          <cell r="G56" t="str">
            <v>Virginia</v>
          </cell>
          <cell r="H56" t="str">
            <v>VA - Virginia</v>
          </cell>
        </row>
        <row r="57">
          <cell r="A57" t="str">
            <v>CZ</v>
          </cell>
          <cell r="B57" t="str">
            <v>Czech Republic</v>
          </cell>
          <cell r="C57" t="str">
            <v>CZ - Czech Republic</v>
          </cell>
          <cell r="F57" t="str">
            <v>VI</v>
          </cell>
          <cell r="G57" t="str">
            <v>Virgin Islands of the U.S.</v>
          </cell>
          <cell r="H57" t="str">
            <v>VI - Virgin Islands of the U.S.</v>
          </cell>
        </row>
        <row r="58">
          <cell r="A58" t="str">
            <v>DE</v>
          </cell>
          <cell r="B58" t="str">
            <v>Germany</v>
          </cell>
          <cell r="C58" t="str">
            <v>DE - Germany</v>
          </cell>
          <cell r="F58" t="str">
            <v>VT</v>
          </cell>
          <cell r="G58" t="str">
            <v>Vermont</v>
          </cell>
          <cell r="H58" t="str">
            <v>VT - Vermont</v>
          </cell>
        </row>
        <row r="59">
          <cell r="A59" t="str">
            <v>DJ</v>
          </cell>
          <cell r="B59" t="str">
            <v>Djibouti</v>
          </cell>
          <cell r="C59" t="str">
            <v>DJ - Djibouti</v>
          </cell>
          <cell r="F59" t="str">
            <v>WA</v>
          </cell>
          <cell r="G59" t="str">
            <v>Washington</v>
          </cell>
          <cell r="H59" t="str">
            <v>WA - Washington</v>
          </cell>
        </row>
        <row r="60">
          <cell r="A60" t="str">
            <v>DK</v>
          </cell>
          <cell r="B60" t="str">
            <v>Denmark</v>
          </cell>
          <cell r="C60" t="str">
            <v>DK - Denmark</v>
          </cell>
          <cell r="F60" t="str">
            <v>WI</v>
          </cell>
          <cell r="G60" t="str">
            <v>Wisconsin</v>
          </cell>
          <cell r="H60" t="str">
            <v>WI - Wisconsin</v>
          </cell>
        </row>
        <row r="61">
          <cell r="A61" t="str">
            <v>DM</v>
          </cell>
          <cell r="B61" t="str">
            <v>Dominica</v>
          </cell>
          <cell r="C61" t="str">
            <v>DM - Dominica</v>
          </cell>
          <cell r="F61" t="str">
            <v>WV</v>
          </cell>
          <cell r="G61" t="str">
            <v>West Virginia</v>
          </cell>
          <cell r="H61" t="str">
            <v>WV - West Virginia</v>
          </cell>
        </row>
        <row r="62">
          <cell r="A62" t="str">
            <v>DO</v>
          </cell>
          <cell r="B62" t="str">
            <v>Dominican Republic</v>
          </cell>
          <cell r="C62" t="str">
            <v>DO - Dominican Republic</v>
          </cell>
          <cell r="F62" t="str">
            <v>WY</v>
          </cell>
          <cell r="G62" t="str">
            <v>Wyoming</v>
          </cell>
          <cell r="H62" t="str">
            <v>WY - Wyoming</v>
          </cell>
        </row>
        <row r="63">
          <cell r="A63" t="str">
            <v>DZ</v>
          </cell>
          <cell r="B63" t="str">
            <v>Algeria</v>
          </cell>
          <cell r="C63" t="str">
            <v>DZ - Algeria</v>
          </cell>
        </row>
        <row r="64">
          <cell r="A64" t="str">
            <v>EC</v>
          </cell>
          <cell r="B64" t="str">
            <v>Ecuador</v>
          </cell>
          <cell r="C64" t="str">
            <v>EC - Ecuador</v>
          </cell>
        </row>
        <row r="65">
          <cell r="A65" t="str">
            <v>EE</v>
          </cell>
          <cell r="B65" t="str">
            <v>Estonia</v>
          </cell>
          <cell r="C65" t="str">
            <v>EE - Estonia</v>
          </cell>
        </row>
        <row r="66">
          <cell r="A66" t="str">
            <v>EG</v>
          </cell>
          <cell r="B66" t="str">
            <v>Egypt</v>
          </cell>
          <cell r="C66" t="str">
            <v>EG - Egypt</v>
          </cell>
        </row>
        <row r="67">
          <cell r="A67" t="str">
            <v>EH</v>
          </cell>
          <cell r="B67" t="str">
            <v>Western Sahara</v>
          </cell>
          <cell r="C67" t="str">
            <v>EH - Western Sahara</v>
          </cell>
        </row>
        <row r="68">
          <cell r="A68" t="str">
            <v>ER</v>
          </cell>
          <cell r="B68" t="str">
            <v>Eritrea</v>
          </cell>
          <cell r="C68" t="str">
            <v>ER - Eritrea</v>
          </cell>
        </row>
        <row r="69">
          <cell r="A69" t="str">
            <v>ES</v>
          </cell>
          <cell r="B69" t="str">
            <v>Spain</v>
          </cell>
          <cell r="C69" t="str">
            <v>ES - Spain</v>
          </cell>
        </row>
        <row r="70">
          <cell r="A70" t="str">
            <v>ET</v>
          </cell>
          <cell r="B70" t="str">
            <v>Ethiopia</v>
          </cell>
          <cell r="C70" t="str">
            <v>ET - Ethiopia</v>
          </cell>
        </row>
        <row r="71">
          <cell r="A71" t="str">
            <v>FI</v>
          </cell>
          <cell r="B71" t="str">
            <v>Finland</v>
          </cell>
          <cell r="C71" t="str">
            <v>FI - Finland</v>
          </cell>
        </row>
        <row r="72">
          <cell r="A72" t="str">
            <v>FJ</v>
          </cell>
          <cell r="B72" t="str">
            <v>Fiji</v>
          </cell>
          <cell r="C72" t="str">
            <v>FJ - Fiji</v>
          </cell>
        </row>
        <row r="73">
          <cell r="A73" t="str">
            <v>FK</v>
          </cell>
          <cell r="B73" t="str">
            <v>Falkland Islands (Malvinas)</v>
          </cell>
          <cell r="C73" t="str">
            <v>FK - Falkland Islands (Malvinas)</v>
          </cell>
        </row>
        <row r="74">
          <cell r="A74" t="str">
            <v>FM</v>
          </cell>
          <cell r="B74" t="str">
            <v>Micronesia, Federated States of</v>
          </cell>
          <cell r="C74" t="str">
            <v>FM - Micronesia, Federated States of</v>
          </cell>
        </row>
        <row r="75">
          <cell r="A75" t="str">
            <v>FO</v>
          </cell>
          <cell r="B75" t="str">
            <v>Faroe Islands</v>
          </cell>
          <cell r="C75" t="str">
            <v>FO - Faroe Islands</v>
          </cell>
        </row>
        <row r="76">
          <cell r="A76" t="str">
            <v>FR</v>
          </cell>
          <cell r="B76" t="str">
            <v>France</v>
          </cell>
          <cell r="C76" t="str">
            <v>FR - France</v>
          </cell>
        </row>
        <row r="77">
          <cell r="A77" t="str">
            <v>GA</v>
          </cell>
          <cell r="B77" t="str">
            <v>Gabon</v>
          </cell>
          <cell r="C77" t="str">
            <v>GA - Gabon</v>
          </cell>
        </row>
        <row r="78">
          <cell r="A78" t="str">
            <v>GB</v>
          </cell>
          <cell r="B78" t="str">
            <v>United Kingdom</v>
          </cell>
          <cell r="C78" t="str">
            <v>GB - United Kingdom</v>
          </cell>
        </row>
        <row r="79">
          <cell r="A79" t="str">
            <v>GD</v>
          </cell>
          <cell r="B79" t="str">
            <v>Grenada</v>
          </cell>
          <cell r="C79" t="str">
            <v>GD - Grenada</v>
          </cell>
        </row>
        <row r="80">
          <cell r="A80" t="str">
            <v>GE</v>
          </cell>
          <cell r="B80" t="str">
            <v>Georgia</v>
          </cell>
          <cell r="C80" t="str">
            <v>GE - Georgia</v>
          </cell>
        </row>
        <row r="81">
          <cell r="A81" t="str">
            <v>GF</v>
          </cell>
          <cell r="B81" t="str">
            <v>French Guiana</v>
          </cell>
          <cell r="C81" t="str">
            <v>GF - French Guiana</v>
          </cell>
        </row>
        <row r="82">
          <cell r="A82" t="str">
            <v>GG</v>
          </cell>
          <cell r="B82" t="str">
            <v>Guernsey</v>
          </cell>
          <cell r="C82" t="str">
            <v>GG - Guernsey</v>
          </cell>
        </row>
        <row r="83">
          <cell r="A83" t="str">
            <v>GH</v>
          </cell>
          <cell r="B83" t="str">
            <v>Ghana</v>
          </cell>
          <cell r="C83" t="str">
            <v>GH - Ghana</v>
          </cell>
        </row>
        <row r="84">
          <cell r="A84" t="str">
            <v>GI</v>
          </cell>
          <cell r="B84" t="str">
            <v>Gibraltar</v>
          </cell>
          <cell r="C84" t="str">
            <v>GI - Gibraltar</v>
          </cell>
        </row>
        <row r="85">
          <cell r="A85" t="str">
            <v>GL</v>
          </cell>
          <cell r="B85" t="str">
            <v>Greenland</v>
          </cell>
          <cell r="C85" t="str">
            <v>GL - Greenland</v>
          </cell>
        </row>
        <row r="86">
          <cell r="A86" t="str">
            <v>GM</v>
          </cell>
          <cell r="B86" t="str">
            <v>Gambia</v>
          </cell>
          <cell r="C86" t="str">
            <v>GM - Gambia</v>
          </cell>
        </row>
        <row r="87">
          <cell r="A87" t="str">
            <v>GN</v>
          </cell>
          <cell r="B87" t="str">
            <v>Guinea</v>
          </cell>
          <cell r="C87" t="str">
            <v>GN - Guinea</v>
          </cell>
        </row>
        <row r="88">
          <cell r="A88" t="str">
            <v>GP</v>
          </cell>
          <cell r="B88" t="str">
            <v>Guadeloupe</v>
          </cell>
          <cell r="C88" t="str">
            <v>GP - Guadeloupe</v>
          </cell>
        </row>
        <row r="89">
          <cell r="A89" t="str">
            <v>GQ</v>
          </cell>
          <cell r="B89" t="str">
            <v>Equatorial Guinea</v>
          </cell>
          <cell r="C89" t="str">
            <v>GQ - Equatorial Guinea</v>
          </cell>
        </row>
        <row r="90">
          <cell r="A90" t="str">
            <v>GR</v>
          </cell>
          <cell r="B90" t="str">
            <v>Greece</v>
          </cell>
          <cell r="C90" t="str">
            <v>GR - Greece</v>
          </cell>
        </row>
        <row r="91">
          <cell r="A91" t="str">
            <v>GS</v>
          </cell>
          <cell r="B91" t="str">
            <v>South Georgia and the South Sandwich Islands</v>
          </cell>
          <cell r="C91" t="str">
            <v>GS - South Georgia and the South Sandwich Islands</v>
          </cell>
        </row>
        <row r="92">
          <cell r="A92" t="str">
            <v>GT</v>
          </cell>
          <cell r="B92" t="str">
            <v>Guatemala</v>
          </cell>
          <cell r="C92" t="str">
            <v>GT - Guatemala</v>
          </cell>
        </row>
        <row r="93">
          <cell r="A93" t="str">
            <v>GU</v>
          </cell>
          <cell r="B93" t="str">
            <v>Guam</v>
          </cell>
          <cell r="C93" t="str">
            <v>GU - Guam</v>
          </cell>
        </row>
        <row r="94">
          <cell r="A94" t="str">
            <v>GW</v>
          </cell>
          <cell r="B94" t="str">
            <v>Guinea-Bissau</v>
          </cell>
          <cell r="C94" t="str">
            <v>GW - Guinea-Bissau</v>
          </cell>
        </row>
        <row r="95">
          <cell r="A95" t="str">
            <v>GY</v>
          </cell>
          <cell r="B95" t="str">
            <v>Guyana</v>
          </cell>
          <cell r="C95" t="str">
            <v>GY - Guyana</v>
          </cell>
        </row>
        <row r="96">
          <cell r="A96" t="str">
            <v>HK</v>
          </cell>
          <cell r="B96" t="str">
            <v>Hong Kong</v>
          </cell>
          <cell r="C96" t="str">
            <v>HK - Hong Kong</v>
          </cell>
        </row>
        <row r="97">
          <cell r="A97" t="str">
            <v>HM</v>
          </cell>
          <cell r="B97" t="str">
            <v>Heard Island and McDonald Islands</v>
          </cell>
          <cell r="C97" t="str">
            <v>HM - Heard Island and McDonald Islands</v>
          </cell>
        </row>
        <row r="98">
          <cell r="A98" t="str">
            <v>HN</v>
          </cell>
          <cell r="B98" t="str">
            <v>Honduras</v>
          </cell>
          <cell r="C98" t="str">
            <v>HN - Honduras</v>
          </cell>
        </row>
        <row r="99">
          <cell r="A99" t="str">
            <v>HR</v>
          </cell>
          <cell r="B99" t="str">
            <v>Croatia</v>
          </cell>
          <cell r="C99" t="str">
            <v>HR - Croatia</v>
          </cell>
        </row>
        <row r="100">
          <cell r="A100" t="str">
            <v>HT</v>
          </cell>
          <cell r="B100" t="str">
            <v>Haiti</v>
          </cell>
          <cell r="C100" t="str">
            <v>HT - Haiti</v>
          </cell>
        </row>
        <row r="101">
          <cell r="A101" t="str">
            <v>HU</v>
          </cell>
          <cell r="B101" t="str">
            <v>Hungary</v>
          </cell>
          <cell r="C101" t="str">
            <v>HU - Hungary</v>
          </cell>
        </row>
        <row r="102">
          <cell r="A102" t="str">
            <v>ID</v>
          </cell>
          <cell r="B102" t="str">
            <v>Indonesia</v>
          </cell>
          <cell r="C102" t="str">
            <v>ID - Indonesia</v>
          </cell>
        </row>
        <row r="103">
          <cell r="A103" t="str">
            <v>IE</v>
          </cell>
          <cell r="B103" t="str">
            <v>Ireland</v>
          </cell>
          <cell r="C103" t="str">
            <v>IE - Ireland</v>
          </cell>
        </row>
        <row r="104">
          <cell r="A104" t="str">
            <v>IL</v>
          </cell>
          <cell r="B104" t="str">
            <v>Israel</v>
          </cell>
          <cell r="C104" t="str">
            <v>IL - Israel</v>
          </cell>
        </row>
        <row r="105">
          <cell r="A105" t="str">
            <v>IM</v>
          </cell>
          <cell r="B105" t="str">
            <v>Isle of Man</v>
          </cell>
          <cell r="C105" t="str">
            <v>IM - Isle of Man</v>
          </cell>
        </row>
        <row r="106">
          <cell r="A106" t="str">
            <v>IN</v>
          </cell>
          <cell r="B106" t="str">
            <v>India</v>
          </cell>
          <cell r="C106" t="str">
            <v>IN - India</v>
          </cell>
        </row>
        <row r="107">
          <cell r="A107" t="str">
            <v>IO</v>
          </cell>
          <cell r="B107" t="str">
            <v>British Indian Ocean Territory</v>
          </cell>
          <cell r="C107" t="str">
            <v>IO - British Indian Ocean Territory</v>
          </cell>
        </row>
        <row r="108">
          <cell r="A108" t="str">
            <v>IQ</v>
          </cell>
          <cell r="B108" t="str">
            <v>Iraq</v>
          </cell>
          <cell r="C108" t="str">
            <v>IQ - Iraq</v>
          </cell>
        </row>
        <row r="109">
          <cell r="A109" t="str">
            <v>IR</v>
          </cell>
          <cell r="B109" t="str">
            <v>Iran, Islamic Republic of</v>
          </cell>
          <cell r="C109" t="str">
            <v>IR - Iran, Islamic Republic of</v>
          </cell>
        </row>
        <row r="110">
          <cell r="A110" t="str">
            <v>IS</v>
          </cell>
          <cell r="B110" t="str">
            <v>Iceland</v>
          </cell>
          <cell r="C110" t="str">
            <v>IS - Iceland</v>
          </cell>
        </row>
        <row r="111">
          <cell r="A111" t="str">
            <v>IT</v>
          </cell>
          <cell r="B111" t="str">
            <v>Italy</v>
          </cell>
          <cell r="C111" t="str">
            <v>IT - Italy</v>
          </cell>
        </row>
        <row r="112">
          <cell r="A112" t="str">
            <v>JE</v>
          </cell>
          <cell r="B112" t="str">
            <v>Jersey</v>
          </cell>
          <cell r="C112" t="str">
            <v>JE - Jersey</v>
          </cell>
        </row>
        <row r="113">
          <cell r="A113" t="str">
            <v>JM</v>
          </cell>
          <cell r="B113" t="str">
            <v>Jamaica</v>
          </cell>
          <cell r="C113" t="str">
            <v>JM - Jamaica</v>
          </cell>
        </row>
        <row r="114">
          <cell r="A114" t="str">
            <v>JO</v>
          </cell>
          <cell r="B114" t="str">
            <v>Jordan</v>
          </cell>
          <cell r="C114" t="str">
            <v>JO - Jordan</v>
          </cell>
        </row>
        <row r="115">
          <cell r="A115" t="str">
            <v>JP</v>
          </cell>
          <cell r="B115" t="str">
            <v>Japan</v>
          </cell>
          <cell r="C115" t="str">
            <v>JP - Japan</v>
          </cell>
        </row>
        <row r="116">
          <cell r="A116" t="str">
            <v>KE</v>
          </cell>
          <cell r="B116" t="str">
            <v>Kenya</v>
          </cell>
          <cell r="C116" t="str">
            <v>KE - Kenya</v>
          </cell>
        </row>
        <row r="117">
          <cell r="A117" t="str">
            <v>KG</v>
          </cell>
          <cell r="B117" t="str">
            <v>Kyrgyzstan</v>
          </cell>
          <cell r="C117" t="str">
            <v>KG - Kyrgyzstan</v>
          </cell>
        </row>
        <row r="118">
          <cell r="A118" t="str">
            <v>KH</v>
          </cell>
          <cell r="B118" t="str">
            <v>Cambodia</v>
          </cell>
          <cell r="C118" t="str">
            <v>KH - Cambodia</v>
          </cell>
        </row>
        <row r="119">
          <cell r="A119" t="str">
            <v>KI</v>
          </cell>
          <cell r="B119" t="str">
            <v>Kiribati</v>
          </cell>
          <cell r="C119" t="str">
            <v>KI - Kiribati</v>
          </cell>
        </row>
        <row r="120">
          <cell r="A120" t="str">
            <v>KM</v>
          </cell>
          <cell r="B120" t="str">
            <v>Comoros</v>
          </cell>
          <cell r="C120" t="str">
            <v>KM - Comoros</v>
          </cell>
        </row>
        <row r="121">
          <cell r="A121" t="str">
            <v>KN</v>
          </cell>
          <cell r="B121" t="str">
            <v>Saint Kitts and Nevis</v>
          </cell>
          <cell r="C121" t="str">
            <v>KN - Saint Kitts and Nevis</v>
          </cell>
        </row>
        <row r="122">
          <cell r="A122" t="str">
            <v>KP</v>
          </cell>
          <cell r="B122" t="str">
            <v>Korea, Democratic Peoples Republic of</v>
          </cell>
          <cell r="C122" t="str">
            <v>KP - Korea, Democratic Peoples Republic of</v>
          </cell>
        </row>
        <row r="123">
          <cell r="A123" t="str">
            <v>KR</v>
          </cell>
          <cell r="B123" t="str">
            <v>Korea, Republic of</v>
          </cell>
          <cell r="C123" t="str">
            <v>KR - Korea, Republic of</v>
          </cell>
        </row>
        <row r="124">
          <cell r="A124" t="str">
            <v>KW</v>
          </cell>
          <cell r="B124" t="str">
            <v>Kuwait</v>
          </cell>
          <cell r="C124" t="str">
            <v>KW - Kuwait</v>
          </cell>
        </row>
        <row r="125">
          <cell r="A125" t="str">
            <v>KY</v>
          </cell>
          <cell r="B125" t="str">
            <v>Cayman Islands</v>
          </cell>
          <cell r="C125" t="str">
            <v>KY - Cayman Islands</v>
          </cell>
        </row>
        <row r="126">
          <cell r="A126" t="str">
            <v>KZ</v>
          </cell>
          <cell r="B126" t="str">
            <v>Kazakhstan</v>
          </cell>
          <cell r="C126" t="str">
            <v>KZ - Kazakhstan</v>
          </cell>
        </row>
        <row r="127">
          <cell r="A127" t="str">
            <v>LA</v>
          </cell>
          <cell r="B127" t="str">
            <v>Lao Peoples Democratic Republic</v>
          </cell>
          <cell r="C127" t="str">
            <v>LA - Lao Peoples Democratic Republic</v>
          </cell>
        </row>
        <row r="128">
          <cell r="A128" t="str">
            <v>LB</v>
          </cell>
          <cell r="B128" t="str">
            <v>Lebanon</v>
          </cell>
          <cell r="C128" t="str">
            <v>LB - Lebanon</v>
          </cell>
        </row>
        <row r="129">
          <cell r="A129" t="str">
            <v>LC</v>
          </cell>
          <cell r="B129" t="str">
            <v>Saint Lucia</v>
          </cell>
          <cell r="C129" t="str">
            <v>LC - Saint Lucia</v>
          </cell>
        </row>
        <row r="130">
          <cell r="A130" t="str">
            <v>LI</v>
          </cell>
          <cell r="B130" t="str">
            <v>Liechtenstein</v>
          </cell>
          <cell r="C130" t="str">
            <v>LI - Liechtenstein</v>
          </cell>
        </row>
        <row r="131">
          <cell r="A131" t="str">
            <v>LK</v>
          </cell>
          <cell r="B131" t="str">
            <v>Sri Lanka</v>
          </cell>
          <cell r="C131" t="str">
            <v>LK - Sri Lanka</v>
          </cell>
        </row>
        <row r="132">
          <cell r="A132" t="str">
            <v>LR</v>
          </cell>
          <cell r="B132" t="str">
            <v>Liberia</v>
          </cell>
          <cell r="C132" t="str">
            <v>LR - Liberia</v>
          </cell>
        </row>
        <row r="133">
          <cell r="A133" t="str">
            <v>LS</v>
          </cell>
          <cell r="B133" t="str">
            <v>Lesotho</v>
          </cell>
          <cell r="C133" t="str">
            <v>LS - Lesotho</v>
          </cell>
        </row>
        <row r="134">
          <cell r="A134" t="str">
            <v>LT</v>
          </cell>
          <cell r="B134" t="str">
            <v>Lithuania</v>
          </cell>
          <cell r="C134" t="str">
            <v>LT - Lithuania</v>
          </cell>
        </row>
        <row r="135">
          <cell r="A135" t="str">
            <v>LU</v>
          </cell>
          <cell r="B135" t="str">
            <v>Luxembourg</v>
          </cell>
          <cell r="C135" t="str">
            <v>LU - Luxembourg</v>
          </cell>
        </row>
        <row r="136">
          <cell r="A136" t="str">
            <v>LV</v>
          </cell>
          <cell r="B136" t="str">
            <v>Latvia</v>
          </cell>
          <cell r="C136" t="str">
            <v>LV - Latvia</v>
          </cell>
        </row>
        <row r="137">
          <cell r="A137" t="str">
            <v>LY</v>
          </cell>
          <cell r="B137" t="str">
            <v>Libyan Arab Jamahiriya</v>
          </cell>
          <cell r="C137" t="str">
            <v>LY - Libyan Arab Jamahiriya</v>
          </cell>
        </row>
        <row r="138">
          <cell r="A138" t="str">
            <v>MA</v>
          </cell>
          <cell r="B138" t="str">
            <v>Morocco</v>
          </cell>
          <cell r="C138" t="str">
            <v>MA - Morocco</v>
          </cell>
        </row>
        <row r="139">
          <cell r="A139" t="str">
            <v>MC</v>
          </cell>
          <cell r="B139" t="str">
            <v>Monaco</v>
          </cell>
          <cell r="C139" t="str">
            <v>MC - Monaco</v>
          </cell>
        </row>
        <row r="140">
          <cell r="A140" t="str">
            <v>MD</v>
          </cell>
          <cell r="B140" t="str">
            <v>Moldova, Republic of</v>
          </cell>
          <cell r="C140" t="str">
            <v>MD - Moldova, Republic of</v>
          </cell>
        </row>
        <row r="141">
          <cell r="A141" t="str">
            <v>ME</v>
          </cell>
          <cell r="B141" t="str">
            <v>Montenegro, Republic of</v>
          </cell>
          <cell r="C141" t="str">
            <v>ME - Montenegro, Republic of</v>
          </cell>
        </row>
        <row r="142">
          <cell r="A142" t="str">
            <v>MG</v>
          </cell>
          <cell r="B142" t="str">
            <v>Madagascar</v>
          </cell>
          <cell r="C142" t="str">
            <v>MG - Madagascar</v>
          </cell>
        </row>
        <row r="143">
          <cell r="A143" t="str">
            <v>MH</v>
          </cell>
          <cell r="B143" t="str">
            <v>Marshall Islands</v>
          </cell>
          <cell r="C143" t="str">
            <v>MH - Marshall Islands</v>
          </cell>
        </row>
        <row r="144">
          <cell r="A144" t="str">
            <v>MK</v>
          </cell>
          <cell r="B144" t="str">
            <v>Macedonia, the former Yugoslav Republic of</v>
          </cell>
          <cell r="C144" t="str">
            <v>MK - Macedonia, the former Yugoslav Republic of</v>
          </cell>
        </row>
        <row r="145">
          <cell r="A145" t="str">
            <v>ML</v>
          </cell>
          <cell r="B145" t="str">
            <v>Mali</v>
          </cell>
          <cell r="C145" t="str">
            <v>ML - Mali</v>
          </cell>
        </row>
        <row r="146">
          <cell r="A146" t="str">
            <v>MM</v>
          </cell>
          <cell r="B146" t="str">
            <v>Myanmar</v>
          </cell>
          <cell r="C146" t="str">
            <v>MM - Myanmar</v>
          </cell>
        </row>
        <row r="147">
          <cell r="A147" t="str">
            <v>MN</v>
          </cell>
          <cell r="B147" t="str">
            <v>Mongolia</v>
          </cell>
          <cell r="C147" t="str">
            <v>MN - Mongolia</v>
          </cell>
        </row>
        <row r="148">
          <cell r="A148" t="str">
            <v>MO</v>
          </cell>
          <cell r="B148" t="str">
            <v>Macao</v>
          </cell>
          <cell r="C148" t="str">
            <v>MO - Macao</v>
          </cell>
        </row>
        <row r="149">
          <cell r="A149" t="str">
            <v>MP</v>
          </cell>
          <cell r="B149" t="str">
            <v>Northern Mariana Islands</v>
          </cell>
          <cell r="C149" t="str">
            <v>MP - Northern Mariana Islands</v>
          </cell>
        </row>
        <row r="150">
          <cell r="A150" t="str">
            <v>MQ</v>
          </cell>
          <cell r="B150" t="str">
            <v>Martinique</v>
          </cell>
          <cell r="C150" t="str">
            <v>MQ - Martinique</v>
          </cell>
        </row>
        <row r="151">
          <cell r="A151" t="str">
            <v>MR</v>
          </cell>
          <cell r="B151" t="str">
            <v>Mauritania</v>
          </cell>
          <cell r="C151" t="str">
            <v>MR - Mauritania</v>
          </cell>
        </row>
        <row r="152">
          <cell r="A152" t="str">
            <v>MS</v>
          </cell>
          <cell r="B152" t="str">
            <v>Montserrat</v>
          </cell>
          <cell r="C152" t="str">
            <v>MS - Montserrat</v>
          </cell>
        </row>
        <row r="153">
          <cell r="A153" t="str">
            <v>MT</v>
          </cell>
          <cell r="B153" t="str">
            <v>Malta</v>
          </cell>
          <cell r="C153" t="str">
            <v>MT - Malta</v>
          </cell>
        </row>
        <row r="154">
          <cell r="A154" t="str">
            <v>MU</v>
          </cell>
          <cell r="B154" t="str">
            <v>Mauritius</v>
          </cell>
          <cell r="C154" t="str">
            <v>MU - Mauritius</v>
          </cell>
        </row>
        <row r="155">
          <cell r="A155" t="str">
            <v>MV</v>
          </cell>
          <cell r="B155" t="str">
            <v>Maldives</v>
          </cell>
          <cell r="C155" t="str">
            <v>MV - Maldives</v>
          </cell>
        </row>
        <row r="156">
          <cell r="A156" t="str">
            <v>MW</v>
          </cell>
          <cell r="B156" t="str">
            <v>Malawi</v>
          </cell>
          <cell r="C156" t="str">
            <v>MW - Malawi</v>
          </cell>
        </row>
        <row r="157">
          <cell r="A157" t="str">
            <v>MX</v>
          </cell>
          <cell r="B157" t="str">
            <v>Mexico</v>
          </cell>
          <cell r="C157" t="str">
            <v>MX - Mexico</v>
          </cell>
        </row>
        <row r="158">
          <cell r="A158" t="str">
            <v>MY</v>
          </cell>
          <cell r="B158" t="str">
            <v>Malaysia</v>
          </cell>
          <cell r="C158" t="str">
            <v>MY - Malaysia</v>
          </cell>
        </row>
        <row r="159">
          <cell r="A159" t="str">
            <v>MZ</v>
          </cell>
          <cell r="B159" t="str">
            <v>Mozambique</v>
          </cell>
          <cell r="C159" t="str">
            <v>MZ - Mozambique</v>
          </cell>
        </row>
        <row r="160">
          <cell r="A160" t="str">
            <v>NA</v>
          </cell>
          <cell r="B160" t="str">
            <v>Namibia</v>
          </cell>
          <cell r="C160" t="str">
            <v>NA - Namibia</v>
          </cell>
        </row>
        <row r="161">
          <cell r="A161" t="str">
            <v>NC</v>
          </cell>
          <cell r="B161" t="str">
            <v>New Caledonia</v>
          </cell>
          <cell r="C161" t="str">
            <v>NC - New Caledonia</v>
          </cell>
        </row>
        <row r="162">
          <cell r="A162" t="str">
            <v>NE</v>
          </cell>
          <cell r="B162" t="str">
            <v>Niger</v>
          </cell>
          <cell r="C162" t="str">
            <v>NE - Niger</v>
          </cell>
        </row>
        <row r="163">
          <cell r="A163" t="str">
            <v>NF</v>
          </cell>
          <cell r="B163" t="str">
            <v>Norfolk Island</v>
          </cell>
          <cell r="C163" t="str">
            <v>NF - Norfolk Island</v>
          </cell>
        </row>
        <row r="164">
          <cell r="A164" t="str">
            <v>NG</v>
          </cell>
          <cell r="B164" t="str">
            <v>Nigeria</v>
          </cell>
          <cell r="C164" t="str">
            <v>NG - Nigeria</v>
          </cell>
        </row>
        <row r="165">
          <cell r="A165" t="str">
            <v>NI</v>
          </cell>
          <cell r="B165" t="str">
            <v>Nicaragua</v>
          </cell>
          <cell r="C165" t="str">
            <v>NI - Nicaragua</v>
          </cell>
        </row>
        <row r="166">
          <cell r="A166" t="str">
            <v>NL</v>
          </cell>
          <cell r="B166" t="str">
            <v>Netherlands</v>
          </cell>
          <cell r="C166" t="str">
            <v>NL - Netherlands</v>
          </cell>
        </row>
        <row r="167">
          <cell r="A167" t="str">
            <v>NO</v>
          </cell>
          <cell r="B167" t="str">
            <v>Norway</v>
          </cell>
          <cell r="C167" t="str">
            <v>NO - Norway</v>
          </cell>
        </row>
        <row r="168">
          <cell r="A168" t="str">
            <v>NP</v>
          </cell>
          <cell r="B168" t="str">
            <v>Nepal</v>
          </cell>
          <cell r="C168" t="str">
            <v>NP - Nepal</v>
          </cell>
        </row>
        <row r="169">
          <cell r="A169" t="str">
            <v>NR</v>
          </cell>
          <cell r="B169" t="str">
            <v>Nauru</v>
          </cell>
          <cell r="C169" t="str">
            <v>NR - Nauru</v>
          </cell>
        </row>
        <row r="170">
          <cell r="A170" t="str">
            <v>NU</v>
          </cell>
          <cell r="B170" t="str">
            <v>Niue</v>
          </cell>
          <cell r="C170" t="str">
            <v>NU - Niue</v>
          </cell>
        </row>
        <row r="171">
          <cell r="A171" t="str">
            <v>NZ</v>
          </cell>
          <cell r="B171" t="str">
            <v>New Zealand</v>
          </cell>
          <cell r="C171" t="str">
            <v>NZ - New Zealand</v>
          </cell>
        </row>
        <row r="172">
          <cell r="A172" t="str">
            <v>OM</v>
          </cell>
          <cell r="B172" t="str">
            <v>Oman</v>
          </cell>
          <cell r="C172" t="str">
            <v>OM - Oman</v>
          </cell>
        </row>
        <row r="173">
          <cell r="A173" t="str">
            <v>PA</v>
          </cell>
          <cell r="B173" t="str">
            <v>Panama</v>
          </cell>
          <cell r="C173" t="str">
            <v>PA - Panama</v>
          </cell>
        </row>
        <row r="174">
          <cell r="A174" t="str">
            <v>PE</v>
          </cell>
          <cell r="B174" t="str">
            <v>Peru</v>
          </cell>
          <cell r="C174" t="str">
            <v>PE - Peru</v>
          </cell>
        </row>
        <row r="175">
          <cell r="A175" t="str">
            <v>PF</v>
          </cell>
          <cell r="B175" t="str">
            <v>French Polynesia</v>
          </cell>
          <cell r="C175" t="str">
            <v>PF - French Polynesia</v>
          </cell>
        </row>
        <row r="176">
          <cell r="A176" t="str">
            <v>PG</v>
          </cell>
          <cell r="B176" t="str">
            <v>Papua New Guinea</v>
          </cell>
          <cell r="C176" t="str">
            <v>PG - Papua New Guinea</v>
          </cell>
        </row>
        <row r="177">
          <cell r="A177" t="str">
            <v>PH</v>
          </cell>
          <cell r="B177" t="str">
            <v>Philippines</v>
          </cell>
          <cell r="C177" t="str">
            <v>PH - Philippines</v>
          </cell>
        </row>
        <row r="178">
          <cell r="A178" t="str">
            <v>PK</v>
          </cell>
          <cell r="B178" t="str">
            <v>Pakistan</v>
          </cell>
          <cell r="C178" t="str">
            <v>PK - Pakistan</v>
          </cell>
        </row>
        <row r="179">
          <cell r="A179" t="str">
            <v>PL</v>
          </cell>
          <cell r="B179" t="str">
            <v>Poland</v>
          </cell>
          <cell r="C179" t="str">
            <v>PL - Poland</v>
          </cell>
        </row>
        <row r="180">
          <cell r="A180" t="str">
            <v>PM</v>
          </cell>
          <cell r="B180" t="str">
            <v>Saint Pierre and Miquelon</v>
          </cell>
          <cell r="C180" t="str">
            <v>PM - Saint Pierre and Miquelon</v>
          </cell>
        </row>
        <row r="181">
          <cell r="A181" t="str">
            <v>PN</v>
          </cell>
          <cell r="B181" t="str">
            <v>Pitcairn</v>
          </cell>
          <cell r="C181" t="str">
            <v>PN - Pitcairn</v>
          </cell>
        </row>
        <row r="182">
          <cell r="A182" t="str">
            <v>PR</v>
          </cell>
          <cell r="B182" t="str">
            <v>Puerto Rico</v>
          </cell>
          <cell r="C182" t="str">
            <v>PR - Puerto Rico</v>
          </cell>
        </row>
        <row r="183">
          <cell r="A183" t="str">
            <v>PS</v>
          </cell>
          <cell r="B183" t="str">
            <v>Palestinian Territory, Occupied</v>
          </cell>
          <cell r="C183" t="str">
            <v>PS - Palestinian Territory, Occupied</v>
          </cell>
        </row>
        <row r="184">
          <cell r="A184" t="str">
            <v>PT</v>
          </cell>
          <cell r="B184" t="str">
            <v>Portugal</v>
          </cell>
          <cell r="C184" t="str">
            <v>PT - Portugal</v>
          </cell>
        </row>
        <row r="185">
          <cell r="A185" t="str">
            <v>PW</v>
          </cell>
          <cell r="B185" t="str">
            <v>Palau</v>
          </cell>
          <cell r="C185" t="str">
            <v>PW - Palau</v>
          </cell>
        </row>
        <row r="186">
          <cell r="A186" t="str">
            <v>PY</v>
          </cell>
          <cell r="B186" t="str">
            <v>Paraguay</v>
          </cell>
          <cell r="C186" t="str">
            <v>PY - Paraguay</v>
          </cell>
        </row>
        <row r="187">
          <cell r="A187" t="str">
            <v>QA</v>
          </cell>
          <cell r="B187" t="str">
            <v>Qatar</v>
          </cell>
          <cell r="C187" t="str">
            <v>QA - Qatar</v>
          </cell>
        </row>
        <row r="188">
          <cell r="A188" t="str">
            <v>RE</v>
          </cell>
          <cell r="B188" t="str">
            <v>Reunion</v>
          </cell>
          <cell r="C188" t="str">
            <v>RE - Reunion</v>
          </cell>
        </row>
        <row r="189">
          <cell r="A189" t="str">
            <v>RO</v>
          </cell>
          <cell r="B189" t="str">
            <v>Romania</v>
          </cell>
          <cell r="C189" t="str">
            <v>RO - Romania</v>
          </cell>
        </row>
        <row r="190">
          <cell r="A190" t="str">
            <v>RS</v>
          </cell>
          <cell r="B190" t="str">
            <v>Serbia, Republic of</v>
          </cell>
          <cell r="C190" t="str">
            <v>RS - Serbia, Republic of</v>
          </cell>
        </row>
        <row r="191">
          <cell r="A191" t="str">
            <v>RU</v>
          </cell>
          <cell r="B191" t="str">
            <v>Russian Federation</v>
          </cell>
          <cell r="C191" t="str">
            <v>RU - Russian Federation</v>
          </cell>
        </row>
        <row r="192">
          <cell r="A192" t="str">
            <v>RW</v>
          </cell>
          <cell r="B192" t="str">
            <v>Rwanda</v>
          </cell>
          <cell r="C192" t="str">
            <v>RW - Rwanda</v>
          </cell>
        </row>
        <row r="193">
          <cell r="A193" t="str">
            <v>SA</v>
          </cell>
          <cell r="B193" t="str">
            <v>Saudi Arabia</v>
          </cell>
          <cell r="C193" t="str">
            <v>SA - Saudi Arabia</v>
          </cell>
        </row>
        <row r="194">
          <cell r="A194" t="str">
            <v>SB</v>
          </cell>
          <cell r="B194" t="str">
            <v>Solomon Islands</v>
          </cell>
          <cell r="C194" t="str">
            <v>SB - Solomon Islands</v>
          </cell>
        </row>
        <row r="195">
          <cell r="A195" t="str">
            <v>SC</v>
          </cell>
          <cell r="B195" t="str">
            <v>Seychelles</v>
          </cell>
          <cell r="C195" t="str">
            <v>SC - Seychelles</v>
          </cell>
        </row>
        <row r="196">
          <cell r="A196" t="str">
            <v>SD</v>
          </cell>
          <cell r="B196" t="str">
            <v>Sudan</v>
          </cell>
          <cell r="C196" t="str">
            <v>SD - Sudan</v>
          </cell>
        </row>
        <row r="197">
          <cell r="A197" t="str">
            <v>SE</v>
          </cell>
          <cell r="B197" t="str">
            <v>Sweden</v>
          </cell>
          <cell r="C197" t="str">
            <v>SE - Sweden</v>
          </cell>
        </row>
        <row r="198">
          <cell r="A198" t="str">
            <v>SG</v>
          </cell>
          <cell r="B198" t="str">
            <v>Singapore</v>
          </cell>
          <cell r="C198" t="str">
            <v>SG - Singapore</v>
          </cell>
        </row>
        <row r="199">
          <cell r="A199" t="str">
            <v>SH</v>
          </cell>
          <cell r="B199" t="str">
            <v>Saint Helena</v>
          </cell>
          <cell r="C199" t="str">
            <v>SH - Saint Helena</v>
          </cell>
        </row>
        <row r="200">
          <cell r="A200" t="str">
            <v>SI</v>
          </cell>
          <cell r="B200" t="str">
            <v>Slovenia</v>
          </cell>
          <cell r="C200" t="str">
            <v>SI - Slovenia</v>
          </cell>
        </row>
        <row r="201">
          <cell r="A201" t="str">
            <v>SJ</v>
          </cell>
          <cell r="B201" t="str">
            <v>Svalbard and Jan Mayen</v>
          </cell>
          <cell r="C201" t="str">
            <v>SJ - Svalbard and Jan Mayen</v>
          </cell>
        </row>
        <row r="202">
          <cell r="A202" t="str">
            <v>SK</v>
          </cell>
          <cell r="B202" t="str">
            <v>Slovakia</v>
          </cell>
          <cell r="C202" t="str">
            <v>SK - Slovakia</v>
          </cell>
        </row>
        <row r="203">
          <cell r="A203" t="str">
            <v>SL</v>
          </cell>
          <cell r="B203" t="str">
            <v>Sierra Leone</v>
          </cell>
          <cell r="C203" t="str">
            <v>SL - Sierra Leone</v>
          </cell>
        </row>
        <row r="204">
          <cell r="A204" t="str">
            <v>SM</v>
          </cell>
          <cell r="B204" t="str">
            <v>San Marino</v>
          </cell>
          <cell r="C204" t="str">
            <v>SM - San Marino</v>
          </cell>
        </row>
        <row r="205">
          <cell r="A205" t="str">
            <v>SN</v>
          </cell>
          <cell r="B205" t="str">
            <v>Senegal</v>
          </cell>
          <cell r="C205" t="str">
            <v>SN - Senegal</v>
          </cell>
        </row>
        <row r="206">
          <cell r="A206" t="str">
            <v>SO</v>
          </cell>
          <cell r="B206" t="str">
            <v>Somalia</v>
          </cell>
          <cell r="C206" t="str">
            <v>SO - Somalia</v>
          </cell>
        </row>
        <row r="207">
          <cell r="A207" t="str">
            <v>SR</v>
          </cell>
          <cell r="B207" t="str">
            <v>Suriname</v>
          </cell>
          <cell r="C207" t="str">
            <v>SR - Suriname</v>
          </cell>
        </row>
        <row r="208">
          <cell r="A208" t="str">
            <v>ST</v>
          </cell>
          <cell r="B208" t="str">
            <v>Sao Tome and Principe</v>
          </cell>
          <cell r="C208" t="str">
            <v>ST - Sao Tome and Principe</v>
          </cell>
        </row>
        <row r="209">
          <cell r="A209" t="str">
            <v>SV</v>
          </cell>
          <cell r="B209" t="str">
            <v>El Salvador</v>
          </cell>
          <cell r="C209" t="str">
            <v>SV - El Salvador</v>
          </cell>
        </row>
        <row r="210">
          <cell r="A210" t="str">
            <v>SY</v>
          </cell>
          <cell r="B210" t="str">
            <v>Syrian Arab Republic</v>
          </cell>
          <cell r="C210" t="str">
            <v>SY - Syrian Arab Republic</v>
          </cell>
        </row>
        <row r="211">
          <cell r="A211" t="str">
            <v>SZ</v>
          </cell>
          <cell r="B211" t="str">
            <v>Swaziland</v>
          </cell>
          <cell r="C211" t="str">
            <v>SZ - Swaziland</v>
          </cell>
        </row>
        <row r="212">
          <cell r="A212" t="str">
            <v>TC</v>
          </cell>
          <cell r="B212" t="str">
            <v>Turks and Caicos Islands</v>
          </cell>
          <cell r="C212" t="str">
            <v>TC - Turks and Caicos Islands</v>
          </cell>
        </row>
        <row r="213">
          <cell r="A213" t="str">
            <v>TD</v>
          </cell>
          <cell r="B213" t="str">
            <v>Chad</v>
          </cell>
          <cell r="C213" t="str">
            <v>TD - Chad</v>
          </cell>
        </row>
        <row r="214">
          <cell r="A214" t="str">
            <v>TF</v>
          </cell>
          <cell r="B214" t="str">
            <v>French Southern Territories</v>
          </cell>
          <cell r="C214" t="str">
            <v>TF - French Southern Territories</v>
          </cell>
        </row>
        <row r="215">
          <cell r="A215" t="str">
            <v>TG</v>
          </cell>
          <cell r="B215" t="str">
            <v>Togo</v>
          </cell>
          <cell r="C215" t="str">
            <v>TG - Togo</v>
          </cell>
        </row>
        <row r="216">
          <cell r="A216" t="str">
            <v>TH</v>
          </cell>
          <cell r="B216" t="str">
            <v>Thailand</v>
          </cell>
          <cell r="C216" t="str">
            <v>TH - Thailand</v>
          </cell>
        </row>
        <row r="217">
          <cell r="A217" t="str">
            <v>TJ</v>
          </cell>
          <cell r="B217" t="str">
            <v>Tajikistan</v>
          </cell>
          <cell r="C217" t="str">
            <v>TJ - Tajikistan</v>
          </cell>
        </row>
        <row r="218">
          <cell r="A218" t="str">
            <v>TK</v>
          </cell>
          <cell r="B218" t="str">
            <v>Tokelau</v>
          </cell>
          <cell r="C218" t="str">
            <v>TK - Tokelau</v>
          </cell>
        </row>
        <row r="219">
          <cell r="A219" t="str">
            <v>TL</v>
          </cell>
          <cell r="B219" t="str">
            <v>Timor-Leste</v>
          </cell>
          <cell r="C219" t="str">
            <v>TL - Timor-Leste</v>
          </cell>
        </row>
        <row r="220">
          <cell r="A220" t="str">
            <v>TM</v>
          </cell>
          <cell r="B220" t="str">
            <v>Turkmenistan</v>
          </cell>
          <cell r="C220" t="str">
            <v>TM - Turkmenistan</v>
          </cell>
        </row>
        <row r="221">
          <cell r="A221" t="str">
            <v>TN</v>
          </cell>
          <cell r="B221" t="str">
            <v>Tunisia</v>
          </cell>
          <cell r="C221" t="str">
            <v>TN - Tunisia</v>
          </cell>
        </row>
        <row r="222">
          <cell r="A222" t="str">
            <v>TO</v>
          </cell>
          <cell r="B222" t="str">
            <v>Tonga</v>
          </cell>
          <cell r="C222" t="str">
            <v>TO - Tonga</v>
          </cell>
        </row>
        <row r="223">
          <cell r="A223" t="str">
            <v>TR</v>
          </cell>
          <cell r="B223" t="str">
            <v>Turkey</v>
          </cell>
          <cell r="C223" t="str">
            <v>TR - Turkey</v>
          </cell>
        </row>
        <row r="224">
          <cell r="A224" t="str">
            <v>TT</v>
          </cell>
          <cell r="B224" t="str">
            <v>Trinidad and Tobago</v>
          </cell>
          <cell r="C224" t="str">
            <v>TT - Trinidad and Tobago</v>
          </cell>
        </row>
        <row r="225">
          <cell r="A225" t="str">
            <v>TV</v>
          </cell>
          <cell r="B225" t="str">
            <v>Tuvalu</v>
          </cell>
          <cell r="C225" t="str">
            <v>TV - Tuvalu</v>
          </cell>
        </row>
        <row r="226">
          <cell r="A226" t="str">
            <v>TW</v>
          </cell>
          <cell r="B226" t="str">
            <v>Taiwan, Province of China</v>
          </cell>
          <cell r="C226" t="str">
            <v>TW - Taiwan, Province of China</v>
          </cell>
        </row>
        <row r="227">
          <cell r="A227" t="str">
            <v>TZ</v>
          </cell>
          <cell r="B227" t="str">
            <v>Tanzania, United Republic of</v>
          </cell>
          <cell r="C227" t="str">
            <v>TZ - Tanzania, United Republic of</v>
          </cell>
        </row>
        <row r="228">
          <cell r="A228" t="str">
            <v>UA</v>
          </cell>
          <cell r="B228" t="str">
            <v>Ukraine</v>
          </cell>
          <cell r="C228" t="str">
            <v>UA - Ukraine</v>
          </cell>
        </row>
        <row r="229">
          <cell r="A229" t="str">
            <v>UG</v>
          </cell>
          <cell r="B229" t="str">
            <v>Uganda</v>
          </cell>
          <cell r="C229" t="str">
            <v>UG - Uganda</v>
          </cell>
        </row>
        <row r="230">
          <cell r="A230" t="str">
            <v>UM</v>
          </cell>
          <cell r="B230" t="str">
            <v>United States Minor Outlying Islands</v>
          </cell>
          <cell r="C230" t="str">
            <v>UM - United States Minor Outlying Islands</v>
          </cell>
        </row>
        <row r="231">
          <cell r="A231" t="str">
            <v>UY</v>
          </cell>
          <cell r="B231" t="str">
            <v>Uruguay</v>
          </cell>
          <cell r="C231" t="str">
            <v>UY - Uruguay</v>
          </cell>
        </row>
        <row r="232">
          <cell r="A232" t="str">
            <v>UZ</v>
          </cell>
          <cell r="B232" t="str">
            <v>Uzbekistan</v>
          </cell>
          <cell r="C232" t="str">
            <v>UZ - Uzbekistan</v>
          </cell>
        </row>
        <row r="233">
          <cell r="A233" t="str">
            <v>VA</v>
          </cell>
          <cell r="B233" t="str">
            <v>Holy See (Vatican City State)</v>
          </cell>
          <cell r="C233" t="str">
            <v>VA - Holy See (Vatican City State)</v>
          </cell>
        </row>
        <row r="234">
          <cell r="A234" t="str">
            <v>VC</v>
          </cell>
          <cell r="B234" t="str">
            <v>Saint Vincent and the Grenadines</v>
          </cell>
          <cell r="C234" t="str">
            <v>VC - Saint Vincent and the Grenadines</v>
          </cell>
        </row>
        <row r="235">
          <cell r="A235" t="str">
            <v>VE</v>
          </cell>
          <cell r="B235" t="str">
            <v>Venezuela</v>
          </cell>
          <cell r="C235" t="str">
            <v>VE - Venezuela</v>
          </cell>
        </row>
        <row r="236">
          <cell r="A236" t="str">
            <v>VG</v>
          </cell>
          <cell r="B236" t="str">
            <v>Virgin Islands, British</v>
          </cell>
          <cell r="C236" t="str">
            <v>VG - Virgin Islands, British</v>
          </cell>
        </row>
        <row r="237">
          <cell r="A237" t="str">
            <v>VI</v>
          </cell>
          <cell r="B237" t="str">
            <v>Virgin Islands, U.S.</v>
          </cell>
          <cell r="C237" t="str">
            <v>VI - Virgin Islands, U.S.</v>
          </cell>
        </row>
        <row r="238">
          <cell r="A238" t="str">
            <v>VN</v>
          </cell>
          <cell r="B238" t="str">
            <v>Viet Nam</v>
          </cell>
          <cell r="C238" t="str">
            <v>VN - Viet Nam</v>
          </cell>
        </row>
        <row r="239">
          <cell r="A239" t="str">
            <v>VU</v>
          </cell>
          <cell r="B239" t="str">
            <v>Vanuatu</v>
          </cell>
          <cell r="C239" t="str">
            <v>VU - Vanuatu</v>
          </cell>
        </row>
        <row r="240">
          <cell r="A240" t="str">
            <v>WF</v>
          </cell>
          <cell r="B240" t="str">
            <v>Wallis and Futuna</v>
          </cell>
          <cell r="C240" t="str">
            <v>WF - Wallis and Futuna</v>
          </cell>
        </row>
        <row r="241">
          <cell r="A241" t="str">
            <v>WS</v>
          </cell>
          <cell r="B241" t="str">
            <v>Samoa</v>
          </cell>
          <cell r="C241" t="str">
            <v>WS - Samoa</v>
          </cell>
        </row>
        <row r="242">
          <cell r="A242" t="str">
            <v>YE</v>
          </cell>
          <cell r="B242" t="str">
            <v>Yemen</v>
          </cell>
          <cell r="C242" t="str">
            <v>YE - Yemen</v>
          </cell>
        </row>
        <row r="243">
          <cell r="A243" t="str">
            <v>YT</v>
          </cell>
          <cell r="B243" t="str">
            <v>Mayotte</v>
          </cell>
          <cell r="C243" t="str">
            <v>YT - Mayotte</v>
          </cell>
        </row>
        <row r="244">
          <cell r="A244" t="str">
            <v>ZA</v>
          </cell>
          <cell r="B244" t="str">
            <v>South Africa</v>
          </cell>
          <cell r="C244" t="str">
            <v>ZA - South Africa</v>
          </cell>
        </row>
        <row r="245">
          <cell r="A245" t="str">
            <v>ZM</v>
          </cell>
          <cell r="B245" t="str">
            <v>Zambia</v>
          </cell>
          <cell r="C245" t="str">
            <v>ZM - Zambia</v>
          </cell>
        </row>
        <row r="246">
          <cell r="A246" t="str">
            <v>ZW</v>
          </cell>
          <cell r="B246" t="str">
            <v>Zimbabwe</v>
          </cell>
          <cell r="C246" t="str">
            <v>ZW - Zimbabwe</v>
          </cell>
        </row>
      </sheetData>
      <sheetData sheetId="6">
        <row r="2">
          <cell r="A2" t="str">
            <v>05-0108</v>
          </cell>
          <cell r="B2" t="str">
            <v>Salaries and Expenses, Recovery Act</v>
          </cell>
          <cell r="C2" t="str">
            <v>05-0108-Salaries and Expenses, Recovery Act</v>
          </cell>
        </row>
        <row r="3">
          <cell r="A3" t="str">
            <v>12-0111</v>
          </cell>
          <cell r="B3" t="str">
            <v>Agriculture Buildings and Facilities and Rental Payments</v>
          </cell>
          <cell r="C3" t="str">
            <v>12-0111-Agriculture Buildings and Facilities and Rental Payments</v>
          </cell>
        </row>
        <row r="4">
          <cell r="A4" t="str">
            <v>12-0803</v>
          </cell>
          <cell r="B4" t="str">
            <v>Office of the Inspector General, Recovery Act</v>
          </cell>
          <cell r="C4" t="str">
            <v>12-0803-Office of the Inspector General, Recovery Act</v>
          </cell>
        </row>
        <row r="5">
          <cell r="A5" t="str">
            <v>12-1102</v>
          </cell>
          <cell r="B5" t="str">
            <v>Capital Improvement and Maintenance, Recovery Act</v>
          </cell>
          <cell r="C5" t="str">
            <v>12-1102-Capital Improvement and Maintenance, Recovery Act</v>
          </cell>
        </row>
        <row r="6">
          <cell r="A6" t="str">
            <v>12-1118</v>
          </cell>
          <cell r="B6" t="str">
            <v>Wildland Fire Management, Recovery Act</v>
          </cell>
          <cell r="C6" t="str">
            <v>12-1118-Wildland Fire Management, Recovery Act</v>
          </cell>
        </row>
        <row r="7">
          <cell r="A7" t="str">
            <v>12-1073</v>
          </cell>
          <cell r="B7" t="str">
            <v>Watershed and Flood Prevention Operations, Recovery Act</v>
          </cell>
          <cell r="C7" t="str">
            <v>12-1073-Watershed and Flood Prevention Operations, Recovery Act</v>
          </cell>
        </row>
        <row r="8">
          <cell r="A8" t="str">
            <v>12-1142</v>
          </cell>
          <cell r="B8" t="str">
            <v>Watershed Rehabilitation Program, Recovery Act</v>
          </cell>
          <cell r="C8" t="str">
            <v>12-1142-Watershed Rehabilitation Program, Recovery Act</v>
          </cell>
        </row>
        <row r="9">
          <cell r="A9" t="str">
            <v>12-0599</v>
          </cell>
          <cell r="B9" t="str">
            <v>Salaries and Expenses, Recovery Act</v>
          </cell>
          <cell r="C9" t="str">
            <v>12-0599-Salaries and Expenses, Recovery Act</v>
          </cell>
        </row>
        <row r="10">
          <cell r="A10" t="str">
            <v>12-1140</v>
          </cell>
          <cell r="B10" t="str">
            <v>Agricultural Credit Insurance Fund Program Account</v>
          </cell>
          <cell r="C10" t="str">
            <v>12-1140-Agricultural Credit Insurance Fund Program Account</v>
          </cell>
        </row>
        <row r="11">
          <cell r="A11" t="str">
            <v>12-3317</v>
          </cell>
          <cell r="B11" t="str">
            <v>Aquaculture Assistance, Recovery Act</v>
          </cell>
          <cell r="C11" t="str">
            <v>12-3317-Aquaculture Assistance, Recovery Act</v>
          </cell>
        </row>
        <row r="12">
          <cell r="A12" t="str">
            <v>12-4212</v>
          </cell>
          <cell r="B12" t="str">
            <v>Agricultural Credit Insurance Fund Direct Loan Financing Account</v>
          </cell>
          <cell r="C12" t="str">
            <v>12-4212-Agricultural Credit Insurance Fund Direct Loan Financing Account</v>
          </cell>
        </row>
        <row r="13">
          <cell r="A13" t="str">
            <v>12-4284</v>
          </cell>
          <cell r="B13" t="str">
            <v>Agricultural Credit Insurance Fund Direct Loan Financing Account</v>
          </cell>
          <cell r="C13" t="str">
            <v>12-4284-Agricultural Credit Insurance Fund Direct Loan Financing Account</v>
          </cell>
        </row>
        <row r="14">
          <cell r="A14" t="str">
            <v>12-5591</v>
          </cell>
          <cell r="B14" t="str">
            <v>Agricultural Disaster Relief Fund, Recovery Act</v>
          </cell>
          <cell r="C14" t="str">
            <v>12-5591-Agricultural Disaster Relief Fund, Recovery Act</v>
          </cell>
        </row>
        <row r="15">
          <cell r="A15" t="str">
            <v>12-1408</v>
          </cell>
          <cell r="B15" t="str">
            <v>Trade Adjustment Assistance for Farmers, Recovery Act</v>
          </cell>
          <cell r="C15" t="str">
            <v>12-1408-Trade Adjustment Assistance for Farmers, Recovery Act</v>
          </cell>
        </row>
        <row r="16">
          <cell r="A16" t="str">
            <v>12-0403</v>
          </cell>
          <cell r="B16" t="str">
            <v>Salaries and Expenses</v>
          </cell>
          <cell r="C16" t="str">
            <v>12-0403-Salaries and Expenses</v>
          </cell>
        </row>
        <row r="17">
          <cell r="A17" t="str">
            <v>12-1232</v>
          </cell>
          <cell r="B17" t="str">
            <v>Distance Learning, Telemedicine, and Broadband Program</v>
          </cell>
          <cell r="C17" t="str">
            <v>12-1232-Distance Learning, Telemedicine, and Broadband Program</v>
          </cell>
        </row>
        <row r="18">
          <cell r="A18" t="str">
            <v>12-1980</v>
          </cell>
          <cell r="B18" t="str">
            <v>Rural Water and Waste Disposal Program Account</v>
          </cell>
          <cell r="C18" t="str">
            <v>12-1980-Rural Water and Waste Disposal Program Account</v>
          </cell>
        </row>
        <row r="19">
          <cell r="A19" t="str">
            <v>12-4146</v>
          </cell>
          <cell r="B19" t="str">
            <v>Distance Learning, Telemedicine, and Broadband Direct Loan</v>
          </cell>
          <cell r="C19" t="str">
            <v>12-4146-Distance Learning, Telemedicine, and Broadband Direct Loan</v>
          </cell>
        </row>
        <row r="20">
          <cell r="A20" t="str">
            <v>12-4226</v>
          </cell>
          <cell r="B20" t="str">
            <v>Rural Water and Waste Disposal Direct Loans Financing Account</v>
          </cell>
          <cell r="C20" t="str">
            <v>12-4226-Rural Water and Waste Disposal Direct Loans Financing Account</v>
          </cell>
        </row>
        <row r="21">
          <cell r="A21" t="str">
            <v>12-1951</v>
          </cell>
          <cell r="B21" t="str">
            <v>Rural Community Facilities Program Account</v>
          </cell>
          <cell r="C21" t="str">
            <v>12-1951-Rural Community Facilities Program Account</v>
          </cell>
        </row>
        <row r="22">
          <cell r="A22" t="str">
            <v>12-2081</v>
          </cell>
          <cell r="B22" t="str">
            <v>Rural Housing Insurance Fund Program Account</v>
          </cell>
          <cell r="C22" t="str">
            <v>12-2081-Rural Housing Insurance Fund Program Account</v>
          </cell>
        </row>
        <row r="23">
          <cell r="A23" t="str">
            <v>12-4215</v>
          </cell>
          <cell r="B23" t="str">
            <v>Rural Housing Insurance Fund Direct Loan Financing Account</v>
          </cell>
          <cell r="C23" t="str">
            <v>12-4215-Rural Housing Insurance Fund Direct Loan Financing Account</v>
          </cell>
        </row>
        <row r="24">
          <cell r="A24" t="str">
            <v>12-4216</v>
          </cell>
          <cell r="B24" t="str">
            <v>Rural Housing Insurance Fund Guaranteed Loan Financing Account</v>
          </cell>
          <cell r="C24" t="str">
            <v>12-4216-Rural Housing Insurance Fund Guaranteed Loan Financing Account</v>
          </cell>
        </row>
        <row r="25">
          <cell r="A25" t="str">
            <v>12-4225</v>
          </cell>
          <cell r="B25" t="str">
            <v>Rural Community Facility Direct Loans Financing Account</v>
          </cell>
          <cell r="C25" t="str">
            <v>12-4225-Rural Community Facility Direct Loans Financing Account</v>
          </cell>
        </row>
        <row r="26">
          <cell r="A26" t="str">
            <v>12-1902</v>
          </cell>
          <cell r="B26" t="str">
            <v>Rural Business Program Account</v>
          </cell>
          <cell r="C26" t="str">
            <v>12-1902-Rural Business Program Account</v>
          </cell>
        </row>
        <row r="27">
          <cell r="A27" t="str">
            <v>12-4227</v>
          </cell>
          <cell r="B27" t="str">
            <v>Rural Business and Industry Guaranteed Loans Financing Account</v>
          </cell>
          <cell r="C27" t="str">
            <v>12-4227-Rural Business and Industry Guaranteed Loans Financing Account</v>
          </cell>
        </row>
        <row r="28">
          <cell r="A28" t="str">
            <v>12-3504</v>
          </cell>
          <cell r="B28" t="str">
            <v>Special Supplemental Nutrition Program for Women, Infants, and Children</v>
          </cell>
          <cell r="C28" t="str">
            <v>12-3504-Special Supplemental Nutrition Program for Women, Infants, and Children</v>
          </cell>
        </row>
        <row r="29">
          <cell r="A29" t="str">
            <v>12-3509</v>
          </cell>
          <cell r="B29" t="str">
            <v>Commodity Assistance Program, Recovery Act</v>
          </cell>
          <cell r="C29" t="str">
            <v>12-3509-Commodity Assistance Program, Recovery Act</v>
          </cell>
        </row>
        <row r="30">
          <cell r="A30" t="str">
            <v>12-3540</v>
          </cell>
          <cell r="B30" t="str">
            <v>State Child Nutrition Programs, Recovery</v>
          </cell>
          <cell r="C30" t="str">
            <v>12-3540-State Child Nutrition Programs, Recovery</v>
          </cell>
        </row>
        <row r="31">
          <cell r="A31" t="str">
            <v>12-3542</v>
          </cell>
          <cell r="B31" t="str">
            <v>Food Stamp Program, Recovery</v>
          </cell>
          <cell r="C31" t="str">
            <v>12-3542-Food Stamp Program, Recovery</v>
          </cell>
        </row>
        <row r="32">
          <cell r="A32" t="str">
            <v>12-1402</v>
          </cell>
          <cell r="B32" t="str">
            <v>Buildings and Facilities, Recovery Act</v>
          </cell>
          <cell r="C32" t="str">
            <v>12-1402-Buildings and Facilities, Recovery Act</v>
          </cell>
        </row>
        <row r="33">
          <cell r="A33" t="str">
            <v>13-0110</v>
          </cell>
          <cell r="B33" t="str">
            <v>Office of the Inspector General</v>
          </cell>
          <cell r="C33" t="str">
            <v>13-0110-Office of the Inspector General</v>
          </cell>
        </row>
        <row r="34">
          <cell r="A34" t="str">
            <v>13-0451</v>
          </cell>
          <cell r="B34" t="str">
            <v>Periodic Censuses and Programs, Recovery Act</v>
          </cell>
          <cell r="C34" t="str">
            <v>13-0451-Periodic Censuses and Programs, Recovery Act</v>
          </cell>
        </row>
        <row r="35">
          <cell r="A35" t="str">
            <v>13-0118</v>
          </cell>
          <cell r="B35" t="str">
            <v>Salaries and Expenses - Recovery Act</v>
          </cell>
          <cell r="C35" t="str">
            <v>13-0118-Salaries and Expenses - Recovery Act</v>
          </cell>
        </row>
        <row r="36">
          <cell r="A36" t="str">
            <v>13-2051</v>
          </cell>
          <cell r="B36" t="str">
            <v>Economic Development Assistance Programs, Recovery Act</v>
          </cell>
          <cell r="C36" t="str">
            <v>13-2051-Economic Development Assistance Programs, Recovery Act</v>
          </cell>
        </row>
        <row r="37">
          <cell r="A37" t="str">
            <v>13-1440</v>
          </cell>
          <cell r="B37" t="str">
            <v>Operations, Research, and Facilities, Recovery Act</v>
          </cell>
          <cell r="C37" t="str">
            <v>13-1440-Operations, Research, and Facilities, Recovery Act</v>
          </cell>
        </row>
        <row r="38">
          <cell r="A38" t="str">
            <v>13-1454</v>
          </cell>
          <cell r="B38" t="str">
            <v>Procurement, Acquisition, and Construction, Recovery Act</v>
          </cell>
          <cell r="C38" t="str">
            <v>13-1454-Procurement, Acquisition, and Construction, Recovery Act</v>
          </cell>
        </row>
        <row r="39">
          <cell r="A39" t="str">
            <v>13-0554</v>
          </cell>
          <cell r="B39" t="str">
            <v>Broadband Technology Opportunities Program, Recovery Ac</v>
          </cell>
          <cell r="C39" t="str">
            <v>13-0554-Broadband Technology Opportunities Program, Recovery Ac</v>
          </cell>
        </row>
        <row r="40">
          <cell r="A40" t="str">
            <v>13-0556</v>
          </cell>
          <cell r="B40" t="str">
            <v>Digital-to-Analog Converter Box Program, Recovery Act</v>
          </cell>
          <cell r="C40" t="str">
            <v>13-0556-Digital-to-Analog Converter Box Program, Recovery Act</v>
          </cell>
        </row>
        <row r="41">
          <cell r="A41" t="str">
            <v>13-0500</v>
          </cell>
          <cell r="B41" t="str">
            <v>Scientific and Technical Research and Services</v>
          </cell>
          <cell r="C41" t="str">
            <v>13-0500-Scientific and Technical Research and Services</v>
          </cell>
        </row>
        <row r="42">
          <cell r="A42" t="str">
            <v>13-0514</v>
          </cell>
          <cell r="B42" t="str">
            <v>Construction of Research Facilities, Recovery Act</v>
          </cell>
          <cell r="C42" t="str">
            <v>13-0514-Construction of Research Facilities, Recovery Act</v>
          </cell>
        </row>
        <row r="43">
          <cell r="A43" t="str">
            <v>13-0549</v>
          </cell>
          <cell r="B43" t="str">
            <v>Scientific and Technical Research and Services, Recovery Act</v>
          </cell>
          <cell r="C43" t="str">
            <v>13-0549-Scientific and Technical Research and Services, Recovery Act</v>
          </cell>
        </row>
        <row r="44">
          <cell r="A44" t="str">
            <v>14-1126</v>
          </cell>
          <cell r="B44" t="str">
            <v>Wildland Fire Management, Recovery Act</v>
          </cell>
          <cell r="C44" t="str">
            <v>14-1126-Wildland Fire Management, Recovery Act</v>
          </cell>
        </row>
        <row r="45">
          <cell r="A45" t="str">
            <v>14-4523</v>
          </cell>
          <cell r="B45" t="str">
            <v>Working Capital Fund</v>
          </cell>
          <cell r="C45" t="str">
            <v>14-4523-Working Capital Fund</v>
          </cell>
        </row>
        <row r="46">
          <cell r="A46" t="str">
            <v>14-0107</v>
          </cell>
          <cell r="B46" t="str">
            <v>Salaries and Expenses</v>
          </cell>
          <cell r="C46" t="str">
            <v>14-0107-Salaries and Expenses</v>
          </cell>
        </row>
        <row r="47">
          <cell r="A47" t="str">
            <v>14-0101</v>
          </cell>
          <cell r="B47" t="str">
            <v>Salaries and Expenses, Recovery Act</v>
          </cell>
          <cell r="C47" t="str">
            <v>14-0101-Salaries and Expenses, Recovery Act</v>
          </cell>
        </row>
        <row r="48">
          <cell r="A48" t="str">
            <v>14-1108</v>
          </cell>
          <cell r="B48" t="str">
            <v>Management of Lands and Resources, Recovery Act</v>
          </cell>
          <cell r="C48" t="str">
            <v>14-1108-Management of Lands and Resources, Recovery Act</v>
          </cell>
        </row>
        <row r="49">
          <cell r="A49" t="str">
            <v>14-1112</v>
          </cell>
          <cell r="B49" t="str">
            <v>Construction, Recovery Act</v>
          </cell>
          <cell r="C49" t="str">
            <v>14-1112-Construction, Recovery Act</v>
          </cell>
        </row>
        <row r="50">
          <cell r="A50" t="str">
            <v>14-0681</v>
          </cell>
          <cell r="B50" t="str">
            <v>Water and Related Resources, Recovery Act</v>
          </cell>
          <cell r="C50" t="str">
            <v>14-0681-Water and Related Resources, Recovery Act</v>
          </cell>
        </row>
        <row r="51">
          <cell r="A51" t="str">
            <v>14-4524</v>
          </cell>
          <cell r="B51" t="str">
            <v>Working Capital Fund</v>
          </cell>
          <cell r="C51" t="str">
            <v>14-4524-Working Capital Fund</v>
          </cell>
        </row>
        <row r="52">
          <cell r="A52" t="str">
            <v>14-0803</v>
          </cell>
          <cell r="B52" t="str">
            <v>Surveys, Investigations, and Research, Recovery Act</v>
          </cell>
          <cell r="C52" t="str">
            <v>14-0803-Surveys, Investigations, and Research, Recovery Act</v>
          </cell>
        </row>
        <row r="53">
          <cell r="A53" t="str">
            <v>14-1035</v>
          </cell>
          <cell r="B53" t="str">
            <v>Operation of the National Park System, Recovery Act</v>
          </cell>
          <cell r="C53" t="str">
            <v>14-1035-Operation of the National Park System, Recovery Act</v>
          </cell>
        </row>
        <row r="54">
          <cell r="A54" t="str">
            <v>14-1041</v>
          </cell>
          <cell r="B54" t="str">
            <v>Construction and Major Maintenance, Recovery Act</v>
          </cell>
          <cell r="C54" t="str">
            <v>14-1041-Construction and Major Maintenance, Recovery Act</v>
          </cell>
        </row>
        <row r="55">
          <cell r="A55" t="str">
            <v>14-5541</v>
          </cell>
          <cell r="B55" t="str">
            <v>Historic Preservation Fund, Recovery Act</v>
          </cell>
          <cell r="C55" t="str">
            <v>14-5541-Historic Preservation Fund, Recovery Act</v>
          </cell>
        </row>
        <row r="56">
          <cell r="A56" t="str">
            <v>14-1610</v>
          </cell>
          <cell r="B56" t="str">
            <v>Resource Management, Recovery Act</v>
          </cell>
          <cell r="C56" t="str">
            <v>14-1610-Resource Management, Recovery Act</v>
          </cell>
        </row>
        <row r="57">
          <cell r="A57" t="str">
            <v>14-1613</v>
          </cell>
          <cell r="B57" t="str">
            <v>Construction, Recovery Act</v>
          </cell>
          <cell r="C57" t="str">
            <v>14-1613-Construction, Recovery Act</v>
          </cell>
        </row>
        <row r="58">
          <cell r="A58" t="str">
            <v>14-2101</v>
          </cell>
          <cell r="B58" t="str">
            <v>Operation of Indian Programs, Recovery Act</v>
          </cell>
          <cell r="C58" t="str">
            <v>14-2101-Operation of Indian Programs, Recovery Act</v>
          </cell>
        </row>
        <row r="59">
          <cell r="A59" t="str">
            <v>14-2302</v>
          </cell>
          <cell r="B59" t="str">
            <v>Construction, Recovery Act</v>
          </cell>
          <cell r="C59" t="str">
            <v>14-2302-Construction, Recovery Act</v>
          </cell>
        </row>
        <row r="60">
          <cell r="A60" t="str">
            <v>14-2629</v>
          </cell>
          <cell r="B60" t="str">
            <v>Indian Guaranteed Loan Program Account, Recovery Act</v>
          </cell>
          <cell r="C60" t="str">
            <v>14-2629-Indian Guaranteed Loan Program Account, Recovery Act</v>
          </cell>
        </row>
        <row r="61">
          <cell r="A61" t="str">
            <v>14-4401</v>
          </cell>
          <cell r="B61" t="str">
            <v>Guaranteed Loan Financing Account - Recovery Act</v>
          </cell>
          <cell r="C61" t="str">
            <v>14-4401-Guaranteed Loan Financing Account - Recovery Act</v>
          </cell>
        </row>
        <row r="62">
          <cell r="A62" t="str">
            <v>14-0786</v>
          </cell>
          <cell r="B62" t="str">
            <v>Central Utah Project Completion Account - Recovery Act</v>
          </cell>
          <cell r="C62" t="str">
            <v>14-0786-Central Utah Project Completion Account - Recovery Act</v>
          </cell>
        </row>
        <row r="63">
          <cell r="A63" t="str">
            <v>15-0326</v>
          </cell>
          <cell r="B63" t="str">
            <v>Office of Inspector General</v>
          </cell>
          <cell r="C63" t="str">
            <v>15-0326-Office of Inspector General</v>
          </cell>
        </row>
        <row r="64">
          <cell r="A64" t="str">
            <v>15-0421</v>
          </cell>
          <cell r="B64" t="str">
            <v>Salaries and Expenses</v>
          </cell>
          <cell r="C64" t="str">
            <v>15-0421-Salaries and Expenses</v>
          </cell>
        </row>
        <row r="65">
          <cell r="A65" t="str">
            <v>15-0402</v>
          </cell>
          <cell r="B65" t="str">
            <v>State &amp; Local Law Enforcement Assistance</v>
          </cell>
          <cell r="C65" t="str">
            <v>15-0402-State &amp; Local Law Enforcement Assistance</v>
          </cell>
        </row>
        <row r="66">
          <cell r="A66" t="str">
            <v>15-0411</v>
          </cell>
          <cell r="B66" t="str">
            <v>Violence Against Women Prevention and Prosecution</v>
          </cell>
          <cell r="C66" t="str">
            <v>15-0411-Violence Against Women Prevention and Prosecution</v>
          </cell>
        </row>
        <row r="67">
          <cell r="A67" t="str">
            <v>15-0412</v>
          </cell>
          <cell r="B67" t="str">
            <v>Community Oriented Policing Services</v>
          </cell>
          <cell r="C67" t="str">
            <v>15-0412-Community Oriented Policing Services</v>
          </cell>
        </row>
        <row r="68">
          <cell r="A68" t="str">
            <v>15-0699</v>
          </cell>
          <cell r="B68" t="str">
            <v>Salaries and Expenses</v>
          </cell>
          <cell r="C68" t="str">
            <v>15-0699-Salaries and Expenses</v>
          </cell>
        </row>
        <row r="69">
          <cell r="A69" t="str">
            <v>16-0107</v>
          </cell>
          <cell r="B69" t="str">
            <v>Office of Inspector General</v>
          </cell>
          <cell r="C69" t="str">
            <v>16-0107-Office of Inspector General</v>
          </cell>
        </row>
        <row r="70">
          <cell r="A70" t="str">
            <v>16-0167</v>
          </cell>
          <cell r="B70" t="str">
            <v>Salaries and Expenses</v>
          </cell>
          <cell r="C70" t="str">
            <v>16-0167-Salaries and Expenses</v>
          </cell>
        </row>
        <row r="71">
          <cell r="A71" t="str">
            <v>16-0182</v>
          </cell>
          <cell r="B71" t="str">
            <v>Office of Job Corps, Recovery Act</v>
          </cell>
          <cell r="C71" t="str">
            <v>16-0182-Office of Job Corps, Recovery Act</v>
          </cell>
        </row>
        <row r="72">
          <cell r="A72" t="str">
            <v>16-1700</v>
          </cell>
          <cell r="B72" t="str">
            <v>Salaries and Expenses </v>
          </cell>
          <cell r="C72" t="str">
            <v>16-1700-Salaries and Expenses </v>
          </cell>
        </row>
        <row r="73">
          <cell r="A73" t="str">
            <v>16-0172</v>
          </cell>
          <cell r="B73" t="str">
            <v>Program Administration</v>
          </cell>
          <cell r="C73" t="str">
            <v>16-0172-Program Administration</v>
          </cell>
        </row>
        <row r="74">
          <cell r="A74" t="str">
            <v>16-0176</v>
          </cell>
          <cell r="B74" t="str">
            <v>Community Service Employment for Older Americans</v>
          </cell>
          <cell r="C74" t="str">
            <v>16-0176-Community Service Employment for Older Americans</v>
          </cell>
        </row>
        <row r="75">
          <cell r="A75" t="str">
            <v>16-0179</v>
          </cell>
          <cell r="B75" t="str">
            <v>State Unemployment Insurance and Employment Service Operations</v>
          </cell>
          <cell r="C75" t="str">
            <v>16-0179-State Unemployment Insurance and Employment Service Operations</v>
          </cell>
        </row>
        <row r="76">
          <cell r="A76" t="str">
            <v>16-0184</v>
          </cell>
          <cell r="B76" t="str">
            <v>Training and Employment Services</v>
          </cell>
          <cell r="C76" t="str">
            <v>16-0184-Training and Employment Services</v>
          </cell>
        </row>
        <row r="77">
          <cell r="A77" t="str">
            <v>16-0186</v>
          </cell>
          <cell r="B77" t="str">
            <v>Payments to the Unemployment Trust Fund</v>
          </cell>
          <cell r="C77" t="str">
            <v>16-0186-Payments to the Unemployment Trust Fund</v>
          </cell>
        </row>
        <row r="78">
          <cell r="A78" t="str">
            <v>16-0326</v>
          </cell>
          <cell r="B78" t="str">
            <v>Federal Unemployment Benefits and Allowances</v>
          </cell>
          <cell r="C78" t="str">
            <v>16-0326-Federal Unemployment Benefits and Allowances</v>
          </cell>
        </row>
        <row r="79">
          <cell r="A79" t="str">
            <v>16-1800</v>
          </cell>
          <cell r="B79" t="str">
            <v>Federal Addtl Unemployment Compensation Program</v>
          </cell>
          <cell r="C79" t="str">
            <v>16-1800-Federal Addtl Unemployment Compensation Program</v>
          </cell>
        </row>
        <row r="80">
          <cell r="A80" t="str">
            <v>16-8042</v>
          </cell>
          <cell r="B80" t="str">
            <v>Unemployment Trust Fund </v>
          </cell>
          <cell r="C80" t="str">
            <v>16-8042-Unemployment Trust Fund </v>
          </cell>
        </row>
        <row r="81">
          <cell r="A81" t="str">
            <v>16-0105</v>
          </cell>
          <cell r="B81" t="str">
            <v>Salaries and Expenses</v>
          </cell>
          <cell r="C81" t="str">
            <v>16-0105-Salaries and Expenses</v>
          </cell>
        </row>
        <row r="82">
          <cell r="A82" t="str">
            <v>16-0400</v>
          </cell>
          <cell r="B82" t="str">
            <v>Salaries and Expenses</v>
          </cell>
          <cell r="C82" t="str">
            <v>16-0400-Salaries and Expenses</v>
          </cell>
        </row>
        <row r="83">
          <cell r="A83" t="str">
            <v>17-1206</v>
          </cell>
          <cell r="B83" t="str">
            <v>Military Construction, Navy, Recovery Act</v>
          </cell>
          <cell r="C83" t="str">
            <v>17-1206-Military Construction, Navy, Recovery Act</v>
          </cell>
        </row>
        <row r="84">
          <cell r="A84" t="str">
            <v>17-1320</v>
          </cell>
          <cell r="B84" t="str">
            <v>Research, Development, Test, and Evaluation, Navy, Recovery Act</v>
          </cell>
          <cell r="C84" t="str">
            <v>17-1320-Research, Development, Test, and Evaluation, Navy, Recovery Act</v>
          </cell>
        </row>
        <row r="85">
          <cell r="A85" t="str">
            <v>17-1805</v>
          </cell>
          <cell r="B85" t="str">
            <v>Operation and Maintenance, Navy, Recovery Act</v>
          </cell>
          <cell r="C85" t="str">
            <v>17-1805-Operation and Maintenance, Navy, Recovery Act</v>
          </cell>
        </row>
        <row r="86">
          <cell r="A86" t="str">
            <v>17-1116</v>
          </cell>
          <cell r="B86" t="str">
            <v>Operation and Maintenance, Marine Corps, Recovery Act</v>
          </cell>
          <cell r="C86" t="str">
            <v>17-1116-Operation and Maintenance, Marine Corps, Recovery Act</v>
          </cell>
        </row>
        <row r="87">
          <cell r="A87" t="str">
            <v>17-1117</v>
          </cell>
          <cell r="B87" t="str">
            <v>Operation and Maintenance, Marine Corps Reserve, Recovery Act</v>
          </cell>
          <cell r="C87" t="str">
            <v>17-1117-Operation and Maintenance, Marine Corps Reserve, Recovery Act</v>
          </cell>
        </row>
        <row r="88">
          <cell r="A88" t="str">
            <v>17-1807</v>
          </cell>
          <cell r="B88" t="str">
            <v>Operation and Maintenance, Navy Reserve, Recovery Act</v>
          </cell>
          <cell r="C88" t="str">
            <v>17-1807-Operation and Maintenance, Navy Reserve, Recovery Act</v>
          </cell>
        </row>
        <row r="89">
          <cell r="A89" t="str">
            <v>19-1119</v>
          </cell>
          <cell r="B89" t="str">
            <v>Capital Investment Fund, Recovery Act</v>
          </cell>
          <cell r="C89" t="str">
            <v>19-1119-Capital Investment Fund, Recovery Act</v>
          </cell>
        </row>
        <row r="90">
          <cell r="A90" t="str">
            <v>19-4519</v>
          </cell>
          <cell r="B90" t="str">
            <v>Working Capital Fund</v>
          </cell>
          <cell r="C90" t="str">
            <v>19-4519-Working Capital Fund</v>
          </cell>
        </row>
        <row r="91">
          <cell r="A91" t="str">
            <v>19-0530</v>
          </cell>
          <cell r="B91" t="str">
            <v>Office of the Inspector General, Recovery Act</v>
          </cell>
          <cell r="C91" t="str">
            <v>19-0530-Office of the Inspector General, Recovery Act</v>
          </cell>
        </row>
        <row r="92">
          <cell r="A92" t="str">
            <v>19-0112</v>
          </cell>
          <cell r="B92" t="str">
            <v>Diplomatic and Consular Program, Recovery Act</v>
          </cell>
          <cell r="C92" t="str">
            <v>19-0112-Diplomatic and Consular Program, Recovery Act</v>
          </cell>
        </row>
        <row r="93">
          <cell r="A93" t="str">
            <v>19-1069</v>
          </cell>
          <cell r="B93" t="str">
            <v>Salaries and Expenses, IBWC</v>
          </cell>
          <cell r="C93" t="str">
            <v>19-1069-Salaries and Expenses, IBWC</v>
          </cell>
        </row>
        <row r="94">
          <cell r="A94" t="str">
            <v>19-1079</v>
          </cell>
          <cell r="B94" t="str">
            <v>Construction, IBWC, Recovery Act</v>
          </cell>
          <cell r="C94" t="str">
            <v>19-1079-Construction, IBWC, Recovery Act</v>
          </cell>
        </row>
        <row r="95">
          <cell r="A95" t="str">
            <v>20-0129</v>
          </cell>
          <cell r="B95" t="str">
            <v>Administrative Expenses, Recovery Act</v>
          </cell>
          <cell r="C95" t="str">
            <v>20-0129-Administrative Expenses, Recovery Act</v>
          </cell>
        </row>
        <row r="96">
          <cell r="A96" t="str">
            <v>20-0135</v>
          </cell>
          <cell r="B96" t="str">
            <v>Treasury Inspector General for Tax Administration, Recovery Act</v>
          </cell>
          <cell r="C96" t="str">
            <v>20-0135-Treasury Inspector General for Tax Administration, Recovery Act</v>
          </cell>
        </row>
        <row r="97">
          <cell r="A97" t="str">
            <v>20-0139</v>
          </cell>
          <cell r="B97" t="str">
            <v>Grants to States for Low-Income Housing Projects in Lieu of Low-Income Housing Tax Credit</v>
          </cell>
          <cell r="C97" t="str">
            <v>20-0139-Grants to States for Low-Income Housing Projects in Lieu of Low-Income Housing Tax Credit</v>
          </cell>
        </row>
        <row r="98">
          <cell r="A98" t="str">
            <v>20-0140</v>
          </cell>
          <cell r="B98" t="str">
            <v>Grants for Specified Energy Property in Lieu of Tax Credits</v>
          </cell>
          <cell r="C98" t="str">
            <v>20-0140-Grants for Specified Energy Property in Lieu of Tax Credits</v>
          </cell>
        </row>
        <row r="99">
          <cell r="A99" t="str">
            <v>20-1882</v>
          </cell>
          <cell r="B99" t="str">
            <v>Community Development Financial Institution Fund Program Account</v>
          </cell>
          <cell r="C99" t="str">
            <v>20-1882-Community Development Financial Institution Fund Program Account</v>
          </cell>
        </row>
        <row r="100">
          <cell r="A100" t="str">
            <v>20-0906</v>
          </cell>
          <cell r="B100" t="str">
            <v>Payment Where Earned Income Credit Exceeds Liability for Tax</v>
          </cell>
          <cell r="C100" t="str">
            <v>20-0906-Payment Where Earned Income Credit Exceeds Liability for Tax</v>
          </cell>
        </row>
        <row r="101">
          <cell r="A101" t="str">
            <v>20-0922</v>
          </cell>
          <cell r="B101" t="str">
            <v>Payment Where Child Credit Exceeds Liability for Tax</v>
          </cell>
          <cell r="C101" t="str">
            <v>20-0922-Payment Where Child Credit Exceeds Liability for Tax</v>
          </cell>
        </row>
        <row r="102">
          <cell r="A102" t="str">
            <v>20-0923</v>
          </cell>
          <cell r="B102" t="str">
            <v>Payment Where Health Care Credit Exceeds Liability for Tax</v>
          </cell>
          <cell r="C102" t="str">
            <v>20-0923-Payment Where Health Care Credit Exceeds Liability for Tax</v>
          </cell>
        </row>
        <row r="103">
          <cell r="A103" t="str">
            <v>20-0930</v>
          </cell>
          <cell r="B103" t="str">
            <v>Payment Tax Credit to Aid First-Time Homebuyers</v>
          </cell>
          <cell r="C103" t="str">
            <v>20-0930-Payment Tax Credit to Aid First-Time Homebuyers</v>
          </cell>
        </row>
        <row r="104">
          <cell r="A104" t="str">
            <v>20-0933</v>
          </cell>
          <cell r="B104" t="str">
            <v>Making Work Pay Tax Credit</v>
          </cell>
          <cell r="C104" t="str">
            <v>20-0933-Making Work Pay Tax Credit</v>
          </cell>
        </row>
        <row r="105">
          <cell r="A105" t="str">
            <v>20-0934</v>
          </cell>
          <cell r="B105" t="str">
            <v>Health Insurance Tax Credit Administration, Recovery Act</v>
          </cell>
          <cell r="C105" t="str">
            <v>20-0934-Health Insurance Tax Credit Administration, Recovery Act</v>
          </cell>
        </row>
        <row r="106">
          <cell r="A106" t="str">
            <v>20-0938</v>
          </cell>
          <cell r="B106" t="str">
            <v>Payment Where Health Care Credit Exceeds Liability for Tax</v>
          </cell>
          <cell r="C106" t="str">
            <v>20-0938-Payment Where Health Care Credit Exceeds Liability for Tax</v>
          </cell>
        </row>
        <row r="107">
          <cell r="A107" t="str">
            <v>20-0942</v>
          </cell>
          <cell r="B107" t="str">
            <v>Payment Tax Credit for Certain Government Retirees</v>
          </cell>
          <cell r="C107" t="str">
            <v>20-0942-Payment Tax Credit for Certain Government Retirees</v>
          </cell>
        </row>
        <row r="108">
          <cell r="A108" t="str">
            <v>21-0721</v>
          </cell>
          <cell r="B108" t="str">
            <v>Family Housing Construction, Army, Recovery Act</v>
          </cell>
          <cell r="C108" t="str">
            <v>21-0721-Family Housing Construction, Army, Recovery Act</v>
          </cell>
        </row>
        <row r="109">
          <cell r="A109" t="str">
            <v>21-0726</v>
          </cell>
          <cell r="B109" t="str">
            <v>Family Housing Operation and Maintenance, Army, Recovery Act</v>
          </cell>
          <cell r="C109" t="str">
            <v>21-0726-Family Housing Operation and Maintenance, Army, Recovery Act</v>
          </cell>
        </row>
        <row r="110">
          <cell r="A110" t="str">
            <v>21-2022</v>
          </cell>
          <cell r="B110" t="str">
            <v>Operation and Maintenance, Army, Recovery Act</v>
          </cell>
          <cell r="C110" t="str">
            <v>21-2022-Operation and Maintenance, Army, Recovery Act</v>
          </cell>
        </row>
        <row r="111">
          <cell r="A111" t="str">
            <v>21-2041</v>
          </cell>
          <cell r="B111" t="str">
            <v>Research, Development, Test, and Evaluation, Army, Recovery Act</v>
          </cell>
          <cell r="C111" t="str">
            <v>21-2041-Research, Development, Test, and Evaluation, Army, Recovery Act</v>
          </cell>
        </row>
        <row r="112">
          <cell r="A112" t="str">
            <v>21-2051</v>
          </cell>
          <cell r="B112" t="str">
            <v>Military Construction, Army, Recovery Act</v>
          </cell>
          <cell r="C112" t="str">
            <v>21-2051-Military Construction, Army, Recovery Act</v>
          </cell>
        </row>
        <row r="113">
          <cell r="A113" t="str">
            <v>21-2066</v>
          </cell>
          <cell r="B113" t="str">
            <v>Operation and Maintenance, Army National Guard, Recovery Act</v>
          </cell>
          <cell r="C113" t="str">
            <v>21-2066-Operation and Maintenance, Army National Guard, Recovery Act</v>
          </cell>
        </row>
        <row r="114">
          <cell r="A114" t="str">
            <v>21-2094</v>
          </cell>
          <cell r="B114" t="str">
            <v>Military Construction, Army National Guard</v>
          </cell>
          <cell r="C114" t="str">
            <v>21-2094-Military Construction, Army National Guard</v>
          </cell>
        </row>
        <row r="115">
          <cell r="A115" t="str">
            <v>21-2081</v>
          </cell>
          <cell r="B115" t="str">
            <v>Operation and Maintenance, Army Reserve, Recovery Act</v>
          </cell>
          <cell r="C115" t="str">
            <v>21-2081-Operation and Maintenance, Army Reserve, Recovery Act</v>
          </cell>
        </row>
        <row r="116">
          <cell r="A116" t="str">
            <v>27-0200</v>
          </cell>
          <cell r="B116" t="str">
            <v>Broadband Technology Opportunities Program, Recovery Act</v>
          </cell>
          <cell r="C116" t="str">
            <v>27-0200-Broadband Technology Opportunities Program, Recovery Act</v>
          </cell>
        </row>
        <row r="117">
          <cell r="A117" t="str">
            <v>27-0400</v>
          </cell>
          <cell r="B117" t="str">
            <v>Digital-to-Analog Converter Box Program, Recovery Act</v>
          </cell>
          <cell r="C117" t="str">
            <v>27-0400-Digital-to-Analog Converter Box Program, Recovery Act</v>
          </cell>
        </row>
        <row r="118">
          <cell r="A118" t="str">
            <v>28-0417</v>
          </cell>
          <cell r="B118" t="str">
            <v>Administrative Expenses, Recovery Act</v>
          </cell>
          <cell r="C118" t="str">
            <v>28-0417-Administrative Expenses, Recovery Act</v>
          </cell>
        </row>
        <row r="119">
          <cell r="A119" t="str">
            <v>28-0418</v>
          </cell>
          <cell r="B119" t="str">
            <v>Economic Recovery Payments, Recovery Act</v>
          </cell>
          <cell r="C119" t="str">
            <v>28-0418-Economic Recovery Payments, Recovery Act</v>
          </cell>
        </row>
        <row r="120">
          <cell r="A120" t="str">
            <v>28-8704</v>
          </cell>
          <cell r="B120" t="str">
            <v>Limitation on Administrative Expenses</v>
          </cell>
          <cell r="C120" t="str">
            <v>28-8704-Limitation on Administrative Expenses</v>
          </cell>
        </row>
        <row r="121">
          <cell r="A121" t="str">
            <v>28-0403</v>
          </cell>
          <cell r="B121" t="str">
            <v>Office of the Inspector General, Recovery Act</v>
          </cell>
          <cell r="C121" t="str">
            <v>28-0403-Office of the Inspector General, Recovery Act</v>
          </cell>
        </row>
        <row r="122">
          <cell r="A122" t="str">
            <v>33-0101</v>
          </cell>
          <cell r="B122" t="str">
            <v>Facilities Capital, Recovery Act</v>
          </cell>
          <cell r="C122" t="str">
            <v>33-0101-Facilities Capital, Recovery Act</v>
          </cell>
        </row>
        <row r="123">
          <cell r="A123" t="str">
            <v>36-0150</v>
          </cell>
          <cell r="B123" t="str">
            <v>General Operating Expenses, Recovery Act</v>
          </cell>
          <cell r="C123" t="str">
            <v>36-0150-General Operating Expenses, Recovery Act</v>
          </cell>
        </row>
        <row r="124">
          <cell r="A124" t="str">
            <v>36-0184</v>
          </cell>
          <cell r="B124" t="str">
            <v>Grants for Construction of State Extended Care Facilities</v>
          </cell>
          <cell r="C124" t="str">
            <v>36-0184-Grants for Construction of State Extended Care Facilities</v>
          </cell>
        </row>
        <row r="125">
          <cell r="A125" t="str">
            <v>36-0171</v>
          </cell>
          <cell r="B125" t="str">
            <v>Office of Inspector General, Recovery Act</v>
          </cell>
          <cell r="C125" t="str">
            <v>36-0171-Office of Inspector General, Recovery Act</v>
          </cell>
        </row>
        <row r="126">
          <cell r="A126" t="str">
            <v>36-0158</v>
          </cell>
          <cell r="B126" t="str">
            <v>Medical Facilities, Recovery Act</v>
          </cell>
          <cell r="C126" t="str">
            <v>36-0158-Medical Facilities, Recovery Act</v>
          </cell>
        </row>
        <row r="127">
          <cell r="A127" t="str">
            <v>36-0130</v>
          </cell>
          <cell r="B127" t="str">
            <v>National Cemetery Administration, Recovery Act</v>
          </cell>
          <cell r="C127" t="str">
            <v>36-0130-National Cemetery Administration, Recovery Act</v>
          </cell>
        </row>
        <row r="128">
          <cell r="A128" t="str">
            <v>36-0101</v>
          </cell>
          <cell r="B128" t="str">
            <v>Compensation and Pensions, Recovery Act</v>
          </cell>
          <cell r="C128" t="str">
            <v>36-0101-Compensation and Pensions, Recovery Act</v>
          </cell>
        </row>
        <row r="129">
          <cell r="A129" t="str">
            <v>36-0168</v>
          </cell>
          <cell r="B129" t="str">
            <v>Information Technology Systems, Recovery Act</v>
          </cell>
          <cell r="C129" t="str">
            <v>36-0168-Information Technology Systems, Recovery Act</v>
          </cell>
        </row>
        <row r="130">
          <cell r="A130" t="str">
            <v>47-4543</v>
          </cell>
          <cell r="B130" t="str">
            <v>Federal Buildings Fund, Recovery Act</v>
          </cell>
          <cell r="C130" t="str">
            <v>47-4543-Federal Buildings Fund, Recovery Act</v>
          </cell>
        </row>
        <row r="131">
          <cell r="A131" t="str">
            <v>47-0112</v>
          </cell>
          <cell r="B131" t="str">
            <v>Office of Inspector General, Recovery Act</v>
          </cell>
          <cell r="C131" t="str">
            <v>47-0112-Office of Inspector General, Recovery Act</v>
          </cell>
        </row>
        <row r="132">
          <cell r="A132" t="str">
            <v>47-0505</v>
          </cell>
          <cell r="B132" t="str">
            <v>Energy-Efficient Federal Motor Vehicle Fleet Procurement</v>
          </cell>
          <cell r="C132" t="str">
            <v>47-0505-Energy-Efficient Federal Motor Vehicle Fleet Procurement</v>
          </cell>
        </row>
        <row r="133">
          <cell r="A133" t="str">
            <v>47-4534</v>
          </cell>
          <cell r="B133" t="str">
            <v>Acquisition Services Fund</v>
          </cell>
          <cell r="C133" t="str">
            <v>47-4534-Acquisition Services Fund</v>
          </cell>
        </row>
        <row r="134">
          <cell r="A134" t="str">
            <v>47-0403</v>
          </cell>
          <cell r="B134" t="str">
            <v>Government-wide Policy, Recovery Act</v>
          </cell>
          <cell r="C134" t="str">
            <v>47-0403-Government-wide Policy, Recovery Act</v>
          </cell>
        </row>
        <row r="135">
          <cell r="A135" t="str">
            <v>49-0101</v>
          </cell>
          <cell r="B135" t="str">
            <v>Research and Related Activities, Recovery Act</v>
          </cell>
          <cell r="C135" t="str">
            <v>49-0101-Research and Related Activities, Recovery Act</v>
          </cell>
        </row>
        <row r="136">
          <cell r="A136" t="str">
            <v>49-0107</v>
          </cell>
          <cell r="B136" t="str">
            <v>Education and Human Resources, Recovery Act</v>
          </cell>
          <cell r="C136" t="str">
            <v>49-0107-Education and Human Resources, Recovery Act</v>
          </cell>
        </row>
        <row r="137">
          <cell r="A137" t="str">
            <v>49-0301</v>
          </cell>
          <cell r="B137" t="str">
            <v>Office of the Inspector General, Recovery Act</v>
          </cell>
          <cell r="C137" t="str">
            <v>49-0301-Office of the Inspector General, Recovery Act</v>
          </cell>
        </row>
        <row r="138">
          <cell r="A138" t="str">
            <v>49-0552</v>
          </cell>
          <cell r="B138" t="str">
            <v>Major Research and Equipment and Facilities Construction</v>
          </cell>
          <cell r="C138" t="str">
            <v>49-0552-Major Research and Equipment and Facilities Construction</v>
          </cell>
        </row>
        <row r="139">
          <cell r="A139" t="str">
            <v>57-0743</v>
          </cell>
          <cell r="B139" t="str">
            <v>Family Housing Construction, Air Force, Recovery Act</v>
          </cell>
          <cell r="C139" t="str">
            <v>57-0743-Family Housing Construction, Air Force, Recovery Act</v>
          </cell>
        </row>
        <row r="140">
          <cell r="A140" t="str">
            <v>57-0748</v>
          </cell>
          <cell r="B140" t="str">
            <v>Family Housing Operation and Maintenance, Air Force</v>
          </cell>
          <cell r="C140" t="str">
            <v>57-0748-Family Housing Operation and Maintenance, Air Force</v>
          </cell>
        </row>
        <row r="141">
          <cell r="A141" t="str">
            <v>57-3307</v>
          </cell>
          <cell r="B141" t="str">
            <v>Military Construction, Air Force, Recovery Act</v>
          </cell>
          <cell r="C141" t="str">
            <v>57-3307-Military Construction, Air Force, Recovery Act</v>
          </cell>
        </row>
        <row r="142">
          <cell r="A142" t="str">
            <v>57-3404</v>
          </cell>
          <cell r="B142" t="str">
            <v>Operation and Maintenance, Air Force, Recovery Act</v>
          </cell>
          <cell r="C142" t="str">
            <v>57-3404-Operation and Maintenance, Air Force, Recovery Act</v>
          </cell>
        </row>
        <row r="143">
          <cell r="A143" t="str">
            <v>57-3605</v>
          </cell>
          <cell r="B143" t="str">
            <v>Research, Development, Test, and Evaluation, Air Force, Recovery</v>
          </cell>
          <cell r="C143" t="str">
            <v>57-3605-Research, Development, Test, and Evaluation, Air Force, Recovery</v>
          </cell>
        </row>
        <row r="144">
          <cell r="A144" t="str">
            <v>57-3744</v>
          </cell>
          <cell r="B144" t="str">
            <v>Operation and Maintenance, Air Force Reserve, Recovery Act</v>
          </cell>
          <cell r="C144" t="str">
            <v>57-3744-Operation and Maintenance, Air Force Reserve, Recovery Act</v>
          </cell>
        </row>
        <row r="145">
          <cell r="A145" t="str">
            <v>57-3834</v>
          </cell>
          <cell r="B145" t="str">
            <v>Military Construction, Air National Guard, Recovery Act</v>
          </cell>
          <cell r="C145" t="str">
            <v>57-3834-Military Construction, Air National Guard, Recovery Act</v>
          </cell>
        </row>
        <row r="146">
          <cell r="A146" t="str">
            <v>57-3844</v>
          </cell>
          <cell r="B146" t="str">
            <v>Operation and Maintenance, Air National Guard, Recovery Act</v>
          </cell>
          <cell r="C146" t="str">
            <v>57-3844-Operation and Maintenance, Air National Guard, Recovery Act</v>
          </cell>
        </row>
        <row r="147">
          <cell r="A147" t="str">
            <v>59-0102</v>
          </cell>
          <cell r="B147" t="str">
            <v>National Endowment for the Arts: Grants and Administration</v>
          </cell>
          <cell r="C147" t="str">
            <v>59-0102-National Endowment for the Arts: Grants and Administration</v>
          </cell>
        </row>
        <row r="148">
          <cell r="A148" t="str">
            <v>60-0114</v>
          </cell>
          <cell r="B148" t="str">
            <v>Railroad Unemployment Insurance Extended Benefit Payments</v>
          </cell>
          <cell r="C148" t="str">
            <v>60-0114-Railroad Unemployment Insurance Extended Benefit Payments</v>
          </cell>
        </row>
        <row r="149">
          <cell r="A149" t="str">
            <v>60-0115</v>
          </cell>
          <cell r="B149" t="str">
            <v>Economic Recovery Payments</v>
          </cell>
          <cell r="C149" t="str">
            <v>60-0115-Economic Recovery Payments</v>
          </cell>
        </row>
        <row r="150">
          <cell r="A150" t="str">
            <v>60-0116</v>
          </cell>
          <cell r="B150" t="str">
            <v>Administrative Expenses, Recovery Act</v>
          </cell>
          <cell r="C150" t="str">
            <v>60-0116-Administrative Expenses, Recovery Act</v>
          </cell>
        </row>
        <row r="151">
          <cell r="A151" t="str">
            <v>60-8262</v>
          </cell>
          <cell r="B151" t="str">
            <v>Limitation on Administration, Recovery Act</v>
          </cell>
          <cell r="C151" t="str">
            <v>60-8262-Limitation on Administration, Recovery Act</v>
          </cell>
        </row>
        <row r="152">
          <cell r="A152" t="str">
            <v>68-0102</v>
          </cell>
          <cell r="B152" t="str">
            <v>State and Tribal Assistance Grants, Recovery Act</v>
          </cell>
          <cell r="C152" t="str">
            <v>68-0102-State and Tribal Assistance Grants, Recovery Act</v>
          </cell>
        </row>
        <row r="153">
          <cell r="A153" t="str">
            <v>68-0108</v>
          </cell>
          <cell r="B153" t="str">
            <v>Environmental Programs and Management</v>
          </cell>
          <cell r="C153" t="str">
            <v>68-0108-Environmental Programs and Management</v>
          </cell>
        </row>
        <row r="154">
          <cell r="A154" t="str">
            <v>68-0249</v>
          </cell>
          <cell r="B154" t="str">
            <v>Payment to the Hazardous Substance Superfund, Recovery Act</v>
          </cell>
          <cell r="C154" t="str">
            <v>68-0249-Payment to the Hazardous Substance Superfund, Recovery Act</v>
          </cell>
        </row>
        <row r="155">
          <cell r="A155" t="str">
            <v>68-0252</v>
          </cell>
          <cell r="B155" t="str">
            <v>Payment to the Leaking Underground Storage Tank Trust Fund</v>
          </cell>
          <cell r="C155" t="str">
            <v>68-0252-Payment to the Leaking Underground Storage Tank Trust Fund</v>
          </cell>
        </row>
        <row r="156">
          <cell r="A156" t="str">
            <v>68-8195</v>
          </cell>
          <cell r="B156" t="str">
            <v>Hazardous Substance Superfund, Recovery Act</v>
          </cell>
          <cell r="C156" t="str">
            <v>68-8195-Hazardous Substance Superfund, Recovery Act</v>
          </cell>
        </row>
        <row r="157">
          <cell r="A157" t="str">
            <v>68-8196</v>
          </cell>
          <cell r="B157" t="str">
            <v>Leaking Underground Storage Tank Trust Fund Program</v>
          </cell>
          <cell r="C157" t="str">
            <v>68-8196-Leaking Underground Storage Tank Trust Fund Program</v>
          </cell>
        </row>
        <row r="158">
          <cell r="A158" t="str">
            <v>68-0113</v>
          </cell>
          <cell r="B158" t="str">
            <v>Office of Inspector General, Recovery Act</v>
          </cell>
          <cell r="C158" t="str">
            <v>68-0113-Office of Inspector General, Recovery Act</v>
          </cell>
        </row>
        <row r="159">
          <cell r="A159" t="str">
            <v>69-0131</v>
          </cell>
          <cell r="B159" t="str">
            <v>Salaries and Expenses, Recovery Act</v>
          </cell>
          <cell r="C159" t="str">
            <v>69-0131-Salaries and Expenses, Recovery Act</v>
          </cell>
        </row>
        <row r="160">
          <cell r="A160" t="str">
            <v>69-0106</v>
          </cell>
          <cell r="B160" t="str">
            <v>Supplemental Discretionary Grants for a National Surface Transportation</v>
          </cell>
          <cell r="C160" t="str">
            <v>69-0106-Supplemental Discretionary Grants for a National Surface Transportation</v>
          </cell>
        </row>
        <row r="161">
          <cell r="A161" t="str">
            <v>69-1304</v>
          </cell>
          <cell r="B161" t="str">
            <v>Facilities and Equipment, Recovery Act</v>
          </cell>
          <cell r="C161" t="str">
            <v>69-1304-Facilities and Equipment, Recovery Act</v>
          </cell>
        </row>
        <row r="162">
          <cell r="A162" t="str">
            <v>69-1306</v>
          </cell>
          <cell r="B162" t="str">
            <v>Grants-in-aid for Airports, Recovery Act</v>
          </cell>
          <cell r="C162" t="str">
            <v>69-1306-Grants-in-aid for Airports, Recovery Act</v>
          </cell>
        </row>
        <row r="163">
          <cell r="A163" t="str">
            <v>69-0504</v>
          </cell>
          <cell r="B163" t="str">
            <v>Highway Infrastructure Investment, Recovery Act</v>
          </cell>
          <cell r="C163" t="str">
            <v>69-0504-Highway Infrastructure Investment, Recovery Act</v>
          </cell>
        </row>
        <row r="164">
          <cell r="A164" t="str">
            <v>69-0718</v>
          </cell>
          <cell r="B164" t="str">
            <v>Capital Assistance for High Speed Rail Corridors</v>
          </cell>
          <cell r="C164" t="str">
            <v>69-0718-Capital Assistance for High Speed Rail Corridors</v>
          </cell>
        </row>
        <row r="165">
          <cell r="A165" t="str">
            <v>69-0724</v>
          </cell>
          <cell r="B165" t="str">
            <v>Capital Grants to the National Railroad Passenger Corporation</v>
          </cell>
          <cell r="C165" t="str">
            <v>69-0724-Capital Grants to the National Railroad Passenger Corporation</v>
          </cell>
        </row>
        <row r="166">
          <cell r="A166" t="str">
            <v>69-1749</v>
          </cell>
          <cell r="B166" t="str">
            <v>Operations and Training, Recovery Act</v>
          </cell>
          <cell r="C166" t="str">
            <v>69-1749-Operations and Training, Recovery Act</v>
          </cell>
        </row>
        <row r="167">
          <cell r="A167" t="str">
            <v>69-1771</v>
          </cell>
          <cell r="B167" t="str">
            <v>Assistance to Small Shipyards, Recovery Act</v>
          </cell>
          <cell r="C167" t="str">
            <v>69-1771-Assistance to Small Shipyards, Recovery Act</v>
          </cell>
        </row>
        <row r="168">
          <cell r="A168" t="str">
            <v>69-1101</v>
          </cell>
          <cell r="B168" t="str">
            <v>Transit Capital Assistance, Recovery Act</v>
          </cell>
          <cell r="C168" t="str">
            <v>69-1101-Transit Capital Assistance, Recovery Act</v>
          </cell>
        </row>
        <row r="169">
          <cell r="A169" t="str">
            <v>69-1102</v>
          </cell>
          <cell r="B169" t="str">
            <v>Fixed Guideway Infrastructure Investment, Recovery Act</v>
          </cell>
          <cell r="C169" t="str">
            <v>69-1102-Fixed Guideway Infrastructure Investment, Recovery Act</v>
          </cell>
        </row>
        <row r="170">
          <cell r="A170" t="str">
            <v>69-1133</v>
          </cell>
          <cell r="B170" t="str">
            <v>Capital Investment Grants, Recovery Act</v>
          </cell>
          <cell r="C170" t="str">
            <v>69-1133-Capital Investment Grants, Recovery Act</v>
          </cell>
        </row>
        <row r="171">
          <cell r="A171" t="str">
            <v>70-0201</v>
          </cell>
          <cell r="B171" t="str">
            <v>Operating Expenses, Recovery Act</v>
          </cell>
          <cell r="C171" t="str">
            <v>70-0201-Operating Expenses, Recovery Act</v>
          </cell>
        </row>
        <row r="172">
          <cell r="A172" t="str">
            <v>70-0617</v>
          </cell>
          <cell r="B172" t="str">
            <v>Acquisition, Construction, and Improvements</v>
          </cell>
          <cell r="C172" t="str">
            <v>70-0617-Acquisition, Construction, and Improvements</v>
          </cell>
        </row>
        <row r="173">
          <cell r="A173" t="str">
            <v>70-0618</v>
          </cell>
          <cell r="B173" t="str">
            <v>Alteration of Bridges, Recovery Act</v>
          </cell>
          <cell r="C173" t="str">
            <v>70-0618-Alteration of Bridges, Recovery Act</v>
          </cell>
        </row>
        <row r="174">
          <cell r="A174" t="str">
            <v>70-0546</v>
          </cell>
          <cell r="B174" t="str">
            <v>Automation Modernization, Immigration and Customs Enforcement</v>
          </cell>
          <cell r="C174" t="str">
            <v>70-0546-Automation Modernization, Immigration and Customs Enforcement</v>
          </cell>
        </row>
        <row r="175">
          <cell r="A175" t="str">
            <v>70-0556</v>
          </cell>
          <cell r="B175" t="str">
            <v>Aviation Security, Recovery Act</v>
          </cell>
          <cell r="C175" t="str">
            <v>70-0556-Aviation Security, Recovery Act</v>
          </cell>
        </row>
        <row r="176">
          <cell r="A176" t="str">
            <v>70-0534</v>
          </cell>
          <cell r="B176" t="str">
            <v>Salaries and Expenses, Customs and Border Protection</v>
          </cell>
          <cell r="C176" t="str">
            <v>70-0534-Salaries and Expenses, Customs and Border Protection</v>
          </cell>
        </row>
        <row r="177">
          <cell r="A177" t="str">
            <v>70-0535</v>
          </cell>
          <cell r="B177" t="str">
            <v>Construction, Customs and Border Protection</v>
          </cell>
          <cell r="C177" t="str">
            <v>70-0535-Construction, Customs and Border Protection</v>
          </cell>
        </row>
        <row r="178">
          <cell r="A178" t="str">
            <v>70-0536</v>
          </cell>
          <cell r="B178" t="str">
            <v>Border Security Fencing, Infrastructure, and Technology</v>
          </cell>
          <cell r="C178" t="str">
            <v>70-0536-Border Security Fencing, Infrastructure, and Technology</v>
          </cell>
        </row>
        <row r="179">
          <cell r="A179" t="str">
            <v>70-0563</v>
          </cell>
          <cell r="B179" t="str">
            <v>State and Local Programs, Recovery Act</v>
          </cell>
          <cell r="C179" t="str">
            <v>70-0563-State and Local Programs, Recovery Act</v>
          </cell>
        </row>
        <row r="180">
          <cell r="A180" t="str">
            <v>70-0567</v>
          </cell>
          <cell r="B180" t="str">
            <v>Firefighter Assistance Grants, Recovery Act</v>
          </cell>
          <cell r="C180" t="str">
            <v>70-0567-Firefighter Assistance Grants, Recovery Act</v>
          </cell>
        </row>
        <row r="181">
          <cell r="A181" t="str">
            <v>70-0708</v>
          </cell>
          <cell r="B181" t="str">
            <v>Emergency Food and Shelter, Recovery Act</v>
          </cell>
          <cell r="C181" t="str">
            <v>70-0708-Emergency Food and Shelter, Recovery Act</v>
          </cell>
        </row>
        <row r="182">
          <cell r="A182" t="str">
            <v>70-0118</v>
          </cell>
          <cell r="B182" t="str">
            <v>Office of the Under Secretary for Management, Recovery Act</v>
          </cell>
          <cell r="C182" t="str">
            <v>70-0118-Office of the Under Secretary for Management, Recovery Act</v>
          </cell>
        </row>
        <row r="183">
          <cell r="A183" t="str">
            <v>72-0302</v>
          </cell>
          <cell r="B183" t="str">
            <v>Capital Investment Fund</v>
          </cell>
          <cell r="C183" t="str">
            <v>72-0302-Capital Investment Fund</v>
          </cell>
        </row>
        <row r="184">
          <cell r="A184" t="str">
            <v>73-0101</v>
          </cell>
          <cell r="B184" t="str">
            <v>Salaries and Expenses, Recovery Act</v>
          </cell>
          <cell r="C184" t="str">
            <v>73-0101-Salaries and Expenses, Recovery Act</v>
          </cell>
        </row>
        <row r="185">
          <cell r="A185" t="str">
            <v>73-0201</v>
          </cell>
          <cell r="B185" t="str">
            <v>Office of Inspector General, Recovery Act</v>
          </cell>
          <cell r="C185" t="str">
            <v>73-0201-Office of Inspector General, Recovery Act</v>
          </cell>
        </row>
        <row r="186">
          <cell r="A186" t="str">
            <v>73-1156</v>
          </cell>
          <cell r="B186" t="str">
            <v>Business Loans Program Account, Recovery Act</v>
          </cell>
          <cell r="C186" t="str">
            <v>73-1156-Business Loans Program Account, Recovery Act</v>
          </cell>
        </row>
        <row r="187">
          <cell r="A187" t="str">
            <v>73-4268</v>
          </cell>
          <cell r="B187" t="str">
            <v>Surety Bond Guarantees Revolving Fund - Recovery Act</v>
          </cell>
          <cell r="C187" t="str">
            <v>73-4268-Surety Bond Guarantees Revolving Fund - Recovery Act</v>
          </cell>
        </row>
        <row r="188">
          <cell r="A188" t="str">
            <v>73-4279</v>
          </cell>
          <cell r="B188" t="str">
            <v>Business Loan and Investment Direct Loan Financing Account</v>
          </cell>
          <cell r="C188" t="str">
            <v>73-4279-Business Loan and Investment Direct Loan Financing Account</v>
          </cell>
        </row>
        <row r="189">
          <cell r="A189" t="str">
            <v>73-4280</v>
          </cell>
          <cell r="B189" t="str">
            <v>Business Loan and Investment Guaranteed Loan Financing Account</v>
          </cell>
          <cell r="C189" t="str">
            <v>73-4280-Business Loan and Investment Guaranteed Loan Financing Account</v>
          </cell>
        </row>
        <row r="190">
          <cell r="A190" t="str">
            <v>75-0120</v>
          </cell>
          <cell r="B190" t="str">
            <v>General Departmental Management</v>
          </cell>
          <cell r="C190" t="str">
            <v>75-0120-General Departmental Management</v>
          </cell>
        </row>
        <row r="191">
          <cell r="A191" t="str">
            <v>75-0121</v>
          </cell>
          <cell r="B191" t="str">
            <v>General Departmental Management</v>
          </cell>
          <cell r="C191" t="str">
            <v>75-0121-General Departmental Management</v>
          </cell>
        </row>
        <row r="192">
          <cell r="A192" t="str">
            <v>75-0129</v>
          </cell>
          <cell r="B192" t="str">
            <v>Office of Inspector General</v>
          </cell>
          <cell r="C192" t="str">
            <v>75-0129-Office of Inspector General</v>
          </cell>
        </row>
        <row r="193">
          <cell r="A193" t="str">
            <v>75-0131</v>
          </cell>
          <cell r="B193" t="str">
            <v>Office of National Coordinator for Health Information Technology</v>
          </cell>
          <cell r="C193" t="str">
            <v>75-0131-Office of National Coordinator for Health Information Technology</v>
          </cell>
        </row>
        <row r="194">
          <cell r="A194" t="str">
            <v>75-0141</v>
          </cell>
          <cell r="B194" t="str">
            <v>Public Health and Social Services Emergency Fund, Recovery</v>
          </cell>
          <cell r="C194" t="str">
            <v>75-0141-Public Health and Social Services Emergency Fund, Recovery</v>
          </cell>
        </row>
        <row r="195">
          <cell r="A195" t="str">
            <v>75-0144</v>
          </cell>
          <cell r="B195" t="str">
            <v>Prevention and Wellness Fund, Recovery</v>
          </cell>
          <cell r="C195" t="str">
            <v>75-0144-Prevention and Wellness Fund, Recovery</v>
          </cell>
        </row>
        <row r="196">
          <cell r="A196" t="str">
            <v>75-0942</v>
          </cell>
          <cell r="B196" t="str">
            <v>Disease Control, Research and Training, Recovery</v>
          </cell>
          <cell r="C196" t="str">
            <v>75-0942-Disease Control, Research and Training, Recovery</v>
          </cell>
        </row>
        <row r="197">
          <cell r="A197" t="str">
            <v>75-0351</v>
          </cell>
          <cell r="B197" t="str">
            <v>Health Resources and Services, Recovery</v>
          </cell>
          <cell r="C197" t="str">
            <v>75-0351-Health Resources and Services, Recovery</v>
          </cell>
        </row>
        <row r="198">
          <cell r="A198" t="str">
            <v>75-0389</v>
          </cell>
          <cell r="B198" t="str">
            <v>Indian Health Services, Recovery</v>
          </cell>
          <cell r="C198" t="str">
            <v>75-0389-Indian Health Services, Recovery</v>
          </cell>
        </row>
        <row r="199">
          <cell r="A199" t="str">
            <v>75-0392</v>
          </cell>
          <cell r="B199" t="str">
            <v>Indian Health Facilities, Recovery</v>
          </cell>
          <cell r="C199" t="str">
            <v>75-0392-Indian Health Facilities, Recovery</v>
          </cell>
        </row>
        <row r="200">
          <cell r="A200" t="str">
            <v>75-1701</v>
          </cell>
          <cell r="B200" t="str">
            <v>Healthcare Research and Quality, Recovery </v>
          </cell>
          <cell r="C200" t="str">
            <v>75-1701-Healthcare Research and Quality, Recovery </v>
          </cell>
        </row>
        <row r="201">
          <cell r="A201" t="str">
            <v>75-0808</v>
          </cell>
          <cell r="B201" t="str">
            <v>National Library of Medicine</v>
          </cell>
          <cell r="C201" t="str">
            <v>75-0808-National Library of Medicine</v>
          </cell>
        </row>
        <row r="202">
          <cell r="A202" t="str">
            <v>75-0818</v>
          </cell>
          <cell r="B202" t="str">
            <v>John E. Fogarty International Center</v>
          </cell>
          <cell r="C202" t="str">
            <v>75-0818-John E. Fogarty International Center</v>
          </cell>
        </row>
        <row r="203">
          <cell r="A203" t="str">
            <v>75-0839</v>
          </cell>
          <cell r="B203" t="str">
            <v>Building and Facilities, Recovery</v>
          </cell>
          <cell r="C203" t="str">
            <v>75-0839-Building and Facilities, Recovery</v>
          </cell>
        </row>
        <row r="204">
          <cell r="A204" t="str">
            <v>75-0840</v>
          </cell>
          <cell r="B204" t="str">
            <v>National Institute of Child Health and Human Development </v>
          </cell>
          <cell r="C204" t="str">
            <v>75-0840-National Institute of Child Health and Human Development </v>
          </cell>
        </row>
        <row r="205">
          <cell r="A205" t="str">
            <v>75-0842</v>
          </cell>
          <cell r="B205" t="str">
            <v>National Institute on Aging</v>
          </cell>
          <cell r="C205" t="str">
            <v>75-0842-National Institute on Aging</v>
          </cell>
        </row>
        <row r="206">
          <cell r="A206" t="str">
            <v>75-0845</v>
          </cell>
          <cell r="B206" t="str">
            <v>Office of Director, Recovery</v>
          </cell>
          <cell r="C206" t="str">
            <v>75-0845-Office of Director, Recovery</v>
          </cell>
        </row>
        <row r="207">
          <cell r="A207" t="str">
            <v>75-0847</v>
          </cell>
          <cell r="B207" t="str">
            <v>National Center for Research Resources, Recovery</v>
          </cell>
          <cell r="C207" t="str">
            <v>75-0847-National Center for Research Resources, Recovery</v>
          </cell>
        </row>
        <row r="208">
          <cell r="A208" t="str">
            <v>75-0850</v>
          </cell>
          <cell r="B208" t="str">
            <v>National Cancer Institute</v>
          </cell>
          <cell r="C208" t="str">
            <v>75-0850-National Cancer Institute</v>
          </cell>
        </row>
        <row r="209">
          <cell r="A209" t="str">
            <v>75-0852</v>
          </cell>
          <cell r="B209" t="str">
            <v>National Institute of General Medical Sciences</v>
          </cell>
          <cell r="C209" t="str">
            <v>75-0852-National Institute of General Medical Sciences</v>
          </cell>
        </row>
        <row r="210">
          <cell r="A210" t="str">
            <v>75-0863</v>
          </cell>
          <cell r="B210" t="str">
            <v>National Institute of Environmental Health Sciences</v>
          </cell>
          <cell r="C210" t="str">
            <v>75-0863-National Institute of Environmental Health Sciences</v>
          </cell>
        </row>
        <row r="211">
          <cell r="A211" t="str">
            <v>75-0871</v>
          </cell>
          <cell r="B211" t="str">
            <v>National Heart, Lung and Blood Institute</v>
          </cell>
          <cell r="C211" t="str">
            <v>75-0871-National Heart, Lung and Blood Institute</v>
          </cell>
        </row>
        <row r="212">
          <cell r="A212" t="str">
            <v>75-0874</v>
          </cell>
          <cell r="B212" t="str">
            <v>National Institute of Dental and Craniofacial Research</v>
          </cell>
          <cell r="C212" t="str">
            <v>75-0874-National Institute of Dental and Craniofacial Research</v>
          </cell>
        </row>
        <row r="213">
          <cell r="A213" t="str">
            <v>75-0883</v>
          </cell>
          <cell r="B213" t="str">
            <v>National Institute of Diabetes and Digestive and Kidney Diseases</v>
          </cell>
          <cell r="C213" t="str">
            <v>75-0883-National Institute of Diabetes and Digestive and Kidney Diseases</v>
          </cell>
        </row>
        <row r="214">
          <cell r="A214" t="str">
            <v>75-0899</v>
          </cell>
          <cell r="B214" t="str">
            <v>National Institute of Bioimaging and Bioengineering</v>
          </cell>
          <cell r="C214" t="str">
            <v>75-0899-National Institute of Bioimaging and Bioengineering</v>
          </cell>
        </row>
        <row r="215">
          <cell r="A215" t="str">
            <v>75-0900</v>
          </cell>
          <cell r="B215" t="str">
            <v>National Institute of Allergy and Infectious Diseases</v>
          </cell>
          <cell r="C215" t="str">
            <v>75-0900-National Institute of Allergy and Infectious Diseases</v>
          </cell>
        </row>
        <row r="216">
          <cell r="A216" t="str">
            <v>75-0901</v>
          </cell>
          <cell r="B216" t="str">
            <v>National Institute of Neurological Disorders and Stroke</v>
          </cell>
          <cell r="C216" t="str">
            <v>75-0901-National Institute of Neurological Disorders and Stroke</v>
          </cell>
        </row>
        <row r="217">
          <cell r="A217" t="str">
            <v>75-0902</v>
          </cell>
          <cell r="B217" t="str">
            <v>National Eye Institute</v>
          </cell>
          <cell r="C217" t="str">
            <v>75-0902-National Eye Institute</v>
          </cell>
        </row>
        <row r="218">
          <cell r="A218" t="str">
            <v>75-0903</v>
          </cell>
          <cell r="B218" t="str">
            <v>National Institute of Arthritis and Musculoskeletal and Skin Diseases</v>
          </cell>
          <cell r="C218" t="str">
            <v>75-0903-National Institute of Arthritis and Musculoskeletal and Skin Diseases</v>
          </cell>
        </row>
        <row r="219">
          <cell r="A219" t="str">
            <v>75-0904</v>
          </cell>
          <cell r="B219" t="str">
            <v>National Institute of Nursing Research</v>
          </cell>
          <cell r="C219" t="str">
            <v>75-0904-National Institute of Nursing Research</v>
          </cell>
        </row>
        <row r="220">
          <cell r="A220" t="str">
            <v>75-0905</v>
          </cell>
          <cell r="B220" t="str">
            <v>National Institute on Deafness and other Communication Disorders</v>
          </cell>
          <cell r="C220" t="str">
            <v>75-0905-National Institute on Deafness and other Communication Disorders</v>
          </cell>
        </row>
        <row r="221">
          <cell r="A221" t="str">
            <v>75-0906</v>
          </cell>
          <cell r="B221" t="str">
            <v>National Human Genome Research Institute</v>
          </cell>
          <cell r="C221" t="str">
            <v>75-0906-National Human Genome Research Institute</v>
          </cell>
        </row>
        <row r="222">
          <cell r="A222" t="str">
            <v>75-0907</v>
          </cell>
          <cell r="B222" t="str">
            <v>National Institute of Mental Health</v>
          </cell>
          <cell r="C222" t="str">
            <v>75-0907-National Institute of Mental Health</v>
          </cell>
        </row>
        <row r="223">
          <cell r="A223" t="str">
            <v>75-0908</v>
          </cell>
          <cell r="B223" t="str">
            <v>National Institute on Drug Abuse</v>
          </cell>
          <cell r="C223" t="str">
            <v>75-0908-National Institute on Drug Abuse</v>
          </cell>
        </row>
        <row r="224">
          <cell r="A224" t="str">
            <v>75-0909</v>
          </cell>
          <cell r="B224" t="str">
            <v>National Institute on Alcohol Abuse and Alcoholism</v>
          </cell>
          <cell r="C224" t="str">
            <v>75-0909-National Institute on Alcohol Abuse and Alcoholism</v>
          </cell>
        </row>
        <row r="225">
          <cell r="A225" t="str">
            <v>75-0910</v>
          </cell>
          <cell r="B225" t="str">
            <v>National Center for Complementary and Alternative Medicine</v>
          </cell>
          <cell r="C225" t="str">
            <v>75-0910-National Center for Complementary and Alternative Medicine</v>
          </cell>
        </row>
        <row r="226">
          <cell r="A226" t="str">
            <v>75-0911</v>
          </cell>
          <cell r="B226" t="str">
            <v>National Center on Minority Health and Health Disparities</v>
          </cell>
          <cell r="C226" t="str">
            <v>75-0911-National Center on Minority Health and Health Disparities</v>
          </cell>
        </row>
        <row r="227">
          <cell r="A227" t="str">
            <v>75-0510</v>
          </cell>
          <cell r="B227" t="str">
            <v>Program Management</v>
          </cell>
          <cell r="C227" t="str">
            <v>75-0510-Program Management</v>
          </cell>
        </row>
        <row r="228">
          <cell r="A228" t="str">
            <v>75-0518</v>
          </cell>
          <cell r="B228" t="str">
            <v>Grants to States for Medicaid</v>
          </cell>
          <cell r="C228" t="str">
            <v>75-0518-Grants to States for Medicaid</v>
          </cell>
        </row>
        <row r="229">
          <cell r="A229" t="str">
            <v>75-0143</v>
          </cell>
          <cell r="B229" t="str">
            <v>Aging Services Programs, Recovery</v>
          </cell>
          <cell r="C229" t="str">
            <v>75-0143-Aging Services Programs, Recovery</v>
          </cell>
        </row>
        <row r="230">
          <cell r="A230" t="str">
            <v>75-1501</v>
          </cell>
          <cell r="B230" t="str">
            <v>Payments to States for Child Support Enforcement and Family Support</v>
          </cell>
          <cell r="C230" t="str">
            <v>75-1501-Payments to States for Child Support Enforcement and Family Support</v>
          </cell>
        </row>
        <row r="231">
          <cell r="A231" t="str">
            <v>75-1516</v>
          </cell>
          <cell r="B231" t="str">
            <v>Payments to States for Child Care and Development Block Grant</v>
          </cell>
          <cell r="C231" t="str">
            <v>75-1516-Payments to States for Child Care and Development Block Grant</v>
          </cell>
        </row>
        <row r="232">
          <cell r="A232" t="str">
            <v>75-1523</v>
          </cell>
          <cell r="B232" t="str">
            <v>Emergency Contingency Fund for State Temporary Assistance for Needy</v>
          </cell>
          <cell r="C232" t="str">
            <v>75-1523-Emergency Contingency Fund for State Temporary Assistance for Needy</v>
          </cell>
        </row>
        <row r="233">
          <cell r="A233" t="str">
            <v>75-1537</v>
          </cell>
          <cell r="B233" t="str">
            <v>Children and Families Services Programs, Recovery</v>
          </cell>
          <cell r="C233" t="str">
            <v>75-1537-Children and Families Services Programs, Recovery</v>
          </cell>
        </row>
        <row r="234">
          <cell r="A234" t="str">
            <v>75-1546</v>
          </cell>
          <cell r="B234" t="str">
            <v>Payment to States for Foster Care and Adoption Assistance, Recovery</v>
          </cell>
          <cell r="C234" t="str">
            <v>75-1546-Payment to States for Foster Care and Adoption Assistance, Recovery</v>
          </cell>
        </row>
        <row r="235">
          <cell r="A235" t="str">
            <v>75-1558</v>
          </cell>
          <cell r="B235" t="str">
            <v>Temporary Assistance for Needy Families</v>
          </cell>
          <cell r="C235" t="str">
            <v>75-1558-Temporary Assistance for Needy Families</v>
          </cell>
        </row>
        <row r="236">
          <cell r="A236" t="str">
            <v>80-0116</v>
          </cell>
          <cell r="B236" t="str">
            <v>Office of Inspector General, Recovery Act</v>
          </cell>
          <cell r="C236" t="str">
            <v>80-0116-Office of Inspector General, Recovery Act</v>
          </cell>
        </row>
        <row r="237">
          <cell r="A237" t="str">
            <v>80-0119</v>
          </cell>
          <cell r="B237" t="str">
            <v>Science, Recovery Act</v>
          </cell>
          <cell r="C237" t="str">
            <v>80-0119-Science, Recovery Act</v>
          </cell>
        </row>
        <row r="238">
          <cell r="A238" t="str">
            <v>80-0121</v>
          </cell>
          <cell r="B238" t="str">
            <v>Cross Agency Support, Recovery Act</v>
          </cell>
          <cell r="C238" t="str">
            <v>80-0121-Cross Agency Support, Recovery Act</v>
          </cell>
        </row>
        <row r="239">
          <cell r="A239" t="str">
            <v>80-0123</v>
          </cell>
          <cell r="B239" t="str">
            <v>Exploration, Recovery Act</v>
          </cell>
          <cell r="C239" t="str">
            <v>80-0123-Exploration, Recovery Act</v>
          </cell>
        </row>
        <row r="240">
          <cell r="A240" t="str">
            <v>80-0125</v>
          </cell>
          <cell r="B240" t="str">
            <v>Aeronautics, Recovery Act</v>
          </cell>
          <cell r="C240" t="str">
            <v>80-0125-Aeronautics, Recovery Act</v>
          </cell>
        </row>
        <row r="241">
          <cell r="A241" t="str">
            <v>86-0306</v>
          </cell>
          <cell r="B241" t="str">
            <v>Green Retrofit Program (Grants) for Multifam Housing</v>
          </cell>
          <cell r="C241" t="str">
            <v>86-0306-Green Retrofit Program (Grants) for Multifam Housing</v>
          </cell>
        </row>
        <row r="242">
          <cell r="A242" t="str">
            <v>86-0328</v>
          </cell>
          <cell r="B242" t="str">
            <v>Administration, Operations, and Management - Recovery Act</v>
          </cell>
          <cell r="C242" t="str">
            <v>86-0328-Administration, Operations, and Management - Recovery Act</v>
          </cell>
        </row>
        <row r="243">
          <cell r="A243" t="str">
            <v>86-0330</v>
          </cell>
          <cell r="B243" t="str">
            <v>Housing Personnel Compensation and Benefits - Recovery Act</v>
          </cell>
          <cell r="C243" t="str">
            <v>86-0330-Housing Personnel Compensation and Benefits - Recovery Act</v>
          </cell>
        </row>
        <row r="244">
          <cell r="A244" t="str">
            <v>86-0348</v>
          </cell>
          <cell r="B244" t="str">
            <v>Green Retrofit Program (Loans) for Multifam Housing</v>
          </cell>
          <cell r="C244" t="str">
            <v>86-0348-Green Retrofit Program (Loans) for Multifam Housing</v>
          </cell>
        </row>
        <row r="245">
          <cell r="A245" t="str">
            <v>86-4585</v>
          </cell>
          <cell r="B245" t="str">
            <v>Working Capital Fund - Recovery Act</v>
          </cell>
          <cell r="C245" t="str">
            <v>86-4585-Working Capital Fund - Recovery Act</v>
          </cell>
        </row>
        <row r="246">
          <cell r="A246" t="str">
            <v>86-0190</v>
          </cell>
          <cell r="B246" t="str">
            <v>Office of Inspector General, Recovery Act</v>
          </cell>
          <cell r="C246" t="str">
            <v>86-0190-Office of Inspector General, Recovery Act</v>
          </cell>
        </row>
        <row r="247">
          <cell r="A247" t="str">
            <v>86-0161</v>
          </cell>
          <cell r="B247" t="str">
            <v>Community Development Fund, Recovery Act</v>
          </cell>
          <cell r="C247" t="str">
            <v>86-0161-Community Development Fund, Recovery Act</v>
          </cell>
        </row>
        <row r="248">
          <cell r="A248" t="str">
            <v>86-0193</v>
          </cell>
          <cell r="B248" t="str">
            <v>Homelessness Prevention Fund, Recovery Act</v>
          </cell>
          <cell r="C248" t="str">
            <v>86-0193-Homelessness Prevention Fund, Recovery Act</v>
          </cell>
        </row>
        <row r="249">
          <cell r="A249" t="str">
            <v>86-0203</v>
          </cell>
          <cell r="B249" t="str">
            <v>Home Investment Partnership Program, Recovery Act</v>
          </cell>
          <cell r="C249" t="str">
            <v>86-0203-Home Investment Partnership Program, Recovery Act</v>
          </cell>
        </row>
        <row r="250">
          <cell r="A250" t="str">
            <v>86-0346</v>
          </cell>
          <cell r="B250" t="str">
            <v>Personnel Compensation and Benefits - Recovery Act</v>
          </cell>
          <cell r="C250" t="str">
            <v>86-0346-Personnel Compensation and Benefits - Recovery Act</v>
          </cell>
        </row>
        <row r="251">
          <cell r="A251" t="str">
            <v>86-0303</v>
          </cell>
          <cell r="B251" t="str">
            <v>Project-based Rental Assistance</v>
          </cell>
          <cell r="C251" t="str">
            <v>86-0303-Project-based Rental Assistance</v>
          </cell>
        </row>
        <row r="252">
          <cell r="A252" t="str">
            <v>86-0305</v>
          </cell>
          <cell r="B252" t="str">
            <v>Public Housing Capital Fund, Recovery Act</v>
          </cell>
          <cell r="C252" t="str">
            <v>86-0305-Public Housing Capital Fund, Recovery Act</v>
          </cell>
        </row>
        <row r="253">
          <cell r="A253" t="str">
            <v>86-0327</v>
          </cell>
          <cell r="B253" t="str">
            <v>Native American Housing Block Grant, Recovery Act</v>
          </cell>
          <cell r="C253" t="str">
            <v>86-0327-Native American Housing Block Grant, Recovery Act</v>
          </cell>
        </row>
        <row r="254">
          <cell r="A254" t="str">
            <v>86-0345</v>
          </cell>
          <cell r="B254" t="str">
            <v>Personnel Compensation and Benefits - Recovery Act</v>
          </cell>
          <cell r="C254" t="str">
            <v>86-0345-Personnel Compensation and Benefits - Recovery Act</v>
          </cell>
        </row>
        <row r="255">
          <cell r="A255" t="str">
            <v>86-0177</v>
          </cell>
          <cell r="B255" t="str">
            <v>Lead Hazard Reduction, Recovery Act</v>
          </cell>
          <cell r="C255" t="str">
            <v>86-0177-Lead Hazard Reduction, Recovery Act</v>
          </cell>
        </row>
        <row r="256">
          <cell r="A256" t="str">
            <v>86-0347</v>
          </cell>
          <cell r="B256" t="str">
            <v>Personnel Compensation and Benefits - Recovery Act</v>
          </cell>
          <cell r="C256" t="str">
            <v>86-0347-Personnel Compensation and Benefits - Recovery Act</v>
          </cell>
        </row>
        <row r="257">
          <cell r="A257" t="str">
            <v>89-0209</v>
          </cell>
          <cell r="B257" t="str">
            <v>Title 17 Innovative Technology Loan Guarantee Program</v>
          </cell>
          <cell r="C257" t="str">
            <v>89-0209-Title 17 Innovative Technology Loan Guarantee Program</v>
          </cell>
        </row>
        <row r="258">
          <cell r="A258" t="str">
            <v>89-0323</v>
          </cell>
          <cell r="B258" t="str">
            <v>Advance Technology Vehicles Manufacturing Loan Program</v>
          </cell>
          <cell r="C258" t="str">
            <v>89-0323-Advance Technology Vehicles Manufacturing Loan Program</v>
          </cell>
        </row>
        <row r="259">
          <cell r="A259" t="str">
            <v>89-0331</v>
          </cell>
          <cell r="B259" t="str">
            <v>Energy Efficiency and Renewable Energy, Recovery</v>
          </cell>
          <cell r="C259" t="str">
            <v>89-0331-Energy Efficiency and Renewable Energy, Recovery</v>
          </cell>
        </row>
        <row r="260">
          <cell r="A260" t="str">
            <v>89-0335</v>
          </cell>
          <cell r="B260" t="str">
            <v>Non-defense Environmental Clean-up, Recovery</v>
          </cell>
          <cell r="C260" t="str">
            <v>89-0335-Non-defense Environmental Clean-up, Recovery</v>
          </cell>
        </row>
        <row r="261">
          <cell r="A261" t="str">
            <v>89-0336</v>
          </cell>
          <cell r="B261" t="str">
            <v>Energy Transformation Acceleration Fund</v>
          </cell>
          <cell r="C261" t="str">
            <v>89-0336-Energy Transformation Acceleration Fund</v>
          </cell>
        </row>
        <row r="262">
          <cell r="A262" t="str">
            <v>89-4576</v>
          </cell>
          <cell r="B262" t="str">
            <v>Title 17 Innovative Technology Direct Loan Financing, Recovery</v>
          </cell>
          <cell r="C262" t="str">
            <v>89-4576-Title 17 Innovative Technology Direct Loan Financing, Recovery</v>
          </cell>
        </row>
        <row r="263">
          <cell r="A263" t="str">
            <v>89-0227</v>
          </cell>
          <cell r="B263" t="str">
            <v>Science Recovery</v>
          </cell>
          <cell r="C263" t="str">
            <v>89-0227-Science Recovery</v>
          </cell>
        </row>
        <row r="264">
          <cell r="A264" t="str">
            <v>89-0211</v>
          </cell>
          <cell r="B264" t="str">
            <v>Fossil Energy Research and Development</v>
          </cell>
          <cell r="C264" t="str">
            <v>89-0211-Fossil Energy Research and Development</v>
          </cell>
        </row>
        <row r="265">
          <cell r="A265" t="str">
            <v>89-4404</v>
          </cell>
          <cell r="B265" t="str">
            <v>Western Area Power Administration Fund, Borrowing Authority</v>
          </cell>
          <cell r="C265" t="str">
            <v>89-4404-Western Area Power Administration Fund, Borrowing Authority</v>
          </cell>
        </row>
        <row r="266">
          <cell r="A266" t="str">
            <v>89-4405</v>
          </cell>
          <cell r="B266" t="str">
            <v>Bonneville Power Administration Fund</v>
          </cell>
          <cell r="C266" t="str">
            <v>89-4405-Bonneville Power Administration Fund</v>
          </cell>
        </row>
        <row r="267">
          <cell r="A267" t="str">
            <v>89-0253</v>
          </cell>
          <cell r="B267" t="str">
            <v>Defense Environmental Clean-up Recovery</v>
          </cell>
          <cell r="C267" t="str">
            <v>89-0253-Defense Environmental Clean-up Recovery</v>
          </cell>
        </row>
        <row r="268">
          <cell r="A268" t="str">
            <v>89-0328</v>
          </cell>
          <cell r="B268" t="str">
            <v>Electricity Delivery and Energy Reliability, Recovery</v>
          </cell>
          <cell r="C268" t="str">
            <v>89-0328-Electricity Delivery and Energy Reliability, Recovery</v>
          </cell>
        </row>
        <row r="269">
          <cell r="A269" t="str">
            <v>89-0237</v>
          </cell>
          <cell r="B269" t="str">
            <v>Office of Inspector General</v>
          </cell>
          <cell r="C269" t="str">
            <v>89-0237-Office of Inspector General</v>
          </cell>
        </row>
        <row r="270">
          <cell r="A270" t="str">
            <v>89-4180</v>
          </cell>
          <cell r="B270" t="str">
            <v>Isotope Production and Distribution Program</v>
          </cell>
          <cell r="C270" t="str">
            <v>89-4180-Isotope Production and Distribution Program</v>
          </cell>
        </row>
        <row r="271">
          <cell r="A271" t="str">
            <v>89-5657</v>
          </cell>
          <cell r="B271" t="str">
            <v>Uranium Enrichment Decontamination and Decommissioning Fund, Recovery</v>
          </cell>
          <cell r="C271" t="str">
            <v>89-5657-Uranium Enrichment Decontamination and Decommissioning Fund, Recovery</v>
          </cell>
        </row>
        <row r="272">
          <cell r="A272" t="str">
            <v>89-4486</v>
          </cell>
          <cell r="B272" t="str">
            <v>Title 17 Innovative Technology Guaranteed Loan Financing</v>
          </cell>
          <cell r="C272" t="str">
            <v>89-4486-Title 17 Innovative Technology Guaranteed Loan Financing</v>
          </cell>
        </row>
        <row r="273">
          <cell r="A273" t="str">
            <v>89-5655</v>
          </cell>
          <cell r="B273" t="str">
            <v>Construction, Rehabilitation, Operation and Maintenance Western</v>
          </cell>
          <cell r="C273" t="str">
            <v>89-5655-Construction, Rehabilitation, Operation and Maintenance Western</v>
          </cell>
        </row>
        <row r="274">
          <cell r="A274" t="str">
            <v>91-1401</v>
          </cell>
          <cell r="B274" t="str">
            <v>Office of the Inspector General, Recovery Act</v>
          </cell>
          <cell r="C274" t="str">
            <v>91-1401-Office of the Inspector General, Recovery Act</v>
          </cell>
        </row>
        <row r="275">
          <cell r="A275" t="str">
            <v>91-0299</v>
          </cell>
          <cell r="B275" t="str">
            <v>Special Education, Recovery Act</v>
          </cell>
          <cell r="C275" t="str">
            <v>91-0299-Special Education, Recovery Act</v>
          </cell>
        </row>
        <row r="276">
          <cell r="A276" t="str">
            <v>91-0302</v>
          </cell>
          <cell r="B276" t="str">
            <v>Rehabilitation Services and Disability Research, Recovery Act</v>
          </cell>
          <cell r="C276" t="str">
            <v>91-0302-Rehabilitation Services and Disability Research, Recovery Act</v>
          </cell>
        </row>
        <row r="277">
          <cell r="A277" t="str">
            <v>91-0198</v>
          </cell>
          <cell r="B277" t="str">
            <v>Student Aid Administration, Recovery Act</v>
          </cell>
          <cell r="C277" t="str">
            <v>91-0198-Student Aid Administration, Recovery Act</v>
          </cell>
        </row>
        <row r="278">
          <cell r="A278" t="str">
            <v>91-0199</v>
          </cell>
          <cell r="B278" t="str">
            <v>Student Financial Assistance, Recovery Act</v>
          </cell>
          <cell r="C278" t="str">
            <v>91-0199-Student Financial Assistance, Recovery Act</v>
          </cell>
        </row>
        <row r="279">
          <cell r="A279" t="str">
            <v>91-0196</v>
          </cell>
          <cell r="B279" t="str">
            <v>Higher Education, Recovery Act</v>
          </cell>
          <cell r="C279" t="str">
            <v>91-0196-Higher Education, Recovery Act</v>
          </cell>
        </row>
        <row r="280">
          <cell r="A280" t="str">
            <v>91-0197</v>
          </cell>
          <cell r="B280" t="str">
            <v>Institute of Education Sciences, Recovery Act</v>
          </cell>
          <cell r="C280" t="str">
            <v>91-0197-Institute of Education Sciences, Recovery Act</v>
          </cell>
        </row>
        <row r="281">
          <cell r="A281" t="str">
            <v>91-0103</v>
          </cell>
          <cell r="B281" t="str">
            <v>Impact Aid, Recovery Act</v>
          </cell>
          <cell r="C281" t="str">
            <v>91-0103-Impact Aid, Recovery Act</v>
          </cell>
        </row>
        <row r="282">
          <cell r="A282" t="str">
            <v>91-0901</v>
          </cell>
          <cell r="B282" t="str">
            <v>Compensatory Education for the Disadvantaged, Recovery Act</v>
          </cell>
          <cell r="C282" t="str">
            <v>91-0901-Compensatory Education for the Disadvantaged, Recovery Act</v>
          </cell>
        </row>
        <row r="283">
          <cell r="A283" t="str">
            <v>91-1001</v>
          </cell>
          <cell r="B283" t="str">
            <v>School Improvement Programs, Recovery Act</v>
          </cell>
          <cell r="C283" t="str">
            <v>91-1001-School Improvement Programs, Recovery Act</v>
          </cell>
        </row>
        <row r="284">
          <cell r="A284" t="str">
            <v>91-1909</v>
          </cell>
          <cell r="B284" t="str">
            <v>State Fiscal Stabilization Fund, Recovery Act</v>
          </cell>
          <cell r="C284" t="str">
            <v>91-1909-State Fiscal Stabilization Fund, Recovery Act</v>
          </cell>
        </row>
        <row r="285">
          <cell r="A285" t="str">
            <v>91-0207</v>
          </cell>
          <cell r="B285" t="str">
            <v>Innovation and Improvement, Recovery Act</v>
          </cell>
          <cell r="C285" t="str">
            <v>91-0207-Innovation and Improvement, Recovery Act</v>
          </cell>
        </row>
        <row r="286">
          <cell r="A286" t="str">
            <v>95-2729</v>
          </cell>
          <cell r="B286" t="str">
            <v>Operating Expenses, Recovery Act</v>
          </cell>
          <cell r="C286" t="str">
            <v>95-2729-Operating Expenses, Recovery Act</v>
          </cell>
        </row>
        <row r="287">
          <cell r="A287" t="str">
            <v>95-2730</v>
          </cell>
          <cell r="B287" t="str">
            <v>Inspector General, Recovery Act</v>
          </cell>
          <cell r="C287" t="str">
            <v>95-2730-Inspector General, Recovery Act</v>
          </cell>
        </row>
        <row r="288">
          <cell r="A288" t="str">
            <v>95-2731</v>
          </cell>
          <cell r="B288" t="str">
            <v>Salaries and Expenses - Recovery Act</v>
          </cell>
          <cell r="C288" t="str">
            <v>95-2731-Salaries and Expenses - Recovery Act</v>
          </cell>
        </row>
        <row r="289">
          <cell r="A289" t="str">
            <v>95-8266</v>
          </cell>
          <cell r="B289" t="str">
            <v>National Service Trust - Recovery Act</v>
          </cell>
          <cell r="C289" t="str">
            <v>95-8266-National Service Trust - Recovery Act</v>
          </cell>
        </row>
        <row r="290">
          <cell r="A290" t="str">
            <v>96-3113</v>
          </cell>
          <cell r="B290" t="str">
            <v>Mississippi River and Tributaries, Recovery Act</v>
          </cell>
          <cell r="C290" t="str">
            <v>96-3113-Mississippi River and Tributaries, Recovery Act</v>
          </cell>
        </row>
        <row r="291">
          <cell r="A291" t="str">
            <v>96-3133</v>
          </cell>
          <cell r="B291" t="str">
            <v>Investigations, Recovery Act</v>
          </cell>
          <cell r="C291" t="str">
            <v>96-3133-Investigations, Recovery Act</v>
          </cell>
        </row>
        <row r="292">
          <cell r="A292" t="str">
            <v>96-3134</v>
          </cell>
          <cell r="B292" t="str">
            <v>Construction, Recovery Act</v>
          </cell>
          <cell r="C292" t="str">
            <v>96-3134-Construction, Recovery Act</v>
          </cell>
        </row>
        <row r="293">
          <cell r="A293" t="str">
            <v>96-3135</v>
          </cell>
          <cell r="B293" t="str">
            <v>Operation and Maintenance, Recovery Act</v>
          </cell>
          <cell r="C293" t="str">
            <v>96-3135-Operation and Maintenance, Recovery Act</v>
          </cell>
        </row>
        <row r="294">
          <cell r="A294" t="str">
            <v>96-3136</v>
          </cell>
          <cell r="B294" t="str">
            <v>Regulatory Program, Recovery Act</v>
          </cell>
          <cell r="C294" t="str">
            <v>96-3136-Regulatory Program, Recovery Act</v>
          </cell>
        </row>
        <row r="295">
          <cell r="A295" t="str">
            <v>96-3137</v>
          </cell>
          <cell r="B295" t="str">
            <v>Formerly Utilized Sites Remedial Action Program, Recovery Act</v>
          </cell>
          <cell r="C295" t="str">
            <v>96-3137-Formerly Utilized Sites Remedial Action Program, Recovery Act</v>
          </cell>
        </row>
        <row r="296">
          <cell r="A296" t="str">
            <v>96-8873</v>
          </cell>
          <cell r="B296" t="str">
            <v>Harbor Maintenance Trust Fund - Recovery Act</v>
          </cell>
          <cell r="C296" t="str">
            <v>96-8873-Harbor Maintenance Trust Fund - Recovery Act</v>
          </cell>
        </row>
        <row r="297">
          <cell r="A297" t="str">
            <v>97-0401</v>
          </cell>
          <cell r="B297" t="str">
            <v>Research, Development, Test, and Evaluation, Defense-wide</v>
          </cell>
          <cell r="C297" t="str">
            <v>97-0401-Research, Development, Test, and Evaluation, Defense-wide</v>
          </cell>
        </row>
        <row r="298">
          <cell r="A298" t="str">
            <v>97-0501</v>
          </cell>
          <cell r="B298" t="str">
            <v>Military Construction, Defense-wide, Recovery Act</v>
          </cell>
          <cell r="C298" t="str">
            <v>97-0501-Military Construction, Defense-wide, Recovery Act</v>
          </cell>
        </row>
        <row r="299">
          <cell r="A299" t="str">
            <v>97-4091</v>
          </cell>
          <cell r="B299" t="str">
            <v>Homeowners Assistance Fund, Recovery Act</v>
          </cell>
          <cell r="C299" t="str">
            <v>97-4091-Homeowners Assistance Fund, Recovery Act</v>
          </cell>
        </row>
        <row r="300">
          <cell r="A300" t="str">
            <v>97-0150</v>
          </cell>
          <cell r="B300" t="str">
            <v>Defense Health Program, Recovery Act</v>
          </cell>
          <cell r="C300" t="str">
            <v>97-0150-Defense Health Program, Recovery Act</v>
          </cell>
        </row>
        <row r="301">
          <cell r="A301" t="str">
            <v>97-0112</v>
          </cell>
          <cell r="B301" t="str">
            <v>Office of the Inspector General, Recovery Act</v>
          </cell>
          <cell r="C301" t="str">
            <v>97-0112-Office of the Inspector General, Recovery Act</v>
          </cell>
        </row>
      </sheetData>
      <sheetData sheetId="7">
        <row r="3">
          <cell r="A3" t="str">
            <v>Not Started</v>
          </cell>
          <cell r="L3" t="str">
            <v>Grant</v>
          </cell>
        </row>
        <row r="4">
          <cell r="A4" t="str">
            <v>Less than 50% completed</v>
          </cell>
          <cell r="L4" t="str">
            <v>Loan</v>
          </cell>
        </row>
        <row r="5">
          <cell r="A5" t="str">
            <v>Completed 50% or more</v>
          </cell>
        </row>
        <row r="6">
          <cell r="A6" t="str">
            <v>Fully Completed</v>
          </cell>
        </row>
        <row r="8">
          <cell r="F8" t="str">
            <v>Y</v>
          </cell>
        </row>
        <row r="9">
          <cell r="F9" t="str">
            <v>N</v>
          </cell>
        </row>
        <row r="10">
          <cell r="F10" t="str">
            <v>Yes</v>
          </cell>
        </row>
        <row r="11">
          <cell r="F11" t="str">
            <v>No</v>
          </cell>
        </row>
      </sheetData>
      <sheetData sheetId="8">
        <row r="2">
          <cell r="A2" t="str">
            <v>Number of characters entered: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naics.com/search.htm" TargetMode="Externa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42"/>
  <sheetViews>
    <sheetView view="pageLayout" workbookViewId="0" topLeftCell="A1">
      <selection activeCell="A39" sqref="A39:I39"/>
    </sheetView>
  </sheetViews>
  <sheetFormatPr defaultColWidth="9.140625" defaultRowHeight="12.75"/>
  <cols>
    <col min="1" max="1" width="4.8515625" style="0" customWidth="1"/>
    <col min="2" max="2" width="1.28515625" style="0" customWidth="1"/>
    <col min="3" max="3" width="6.421875" style="0" customWidth="1"/>
    <col min="5" max="5" width="16.8515625" style="0" customWidth="1"/>
    <col min="6" max="6" width="6.8515625" style="0" customWidth="1"/>
    <col min="7" max="7" width="0.85546875" style="0" customWidth="1"/>
    <col min="8" max="8" width="26.28125" style="0" customWidth="1"/>
    <col min="9" max="9" width="14.7109375" style="0" customWidth="1"/>
  </cols>
  <sheetData>
    <row r="1" spans="1:9" ht="12.75">
      <c r="A1" s="219" t="s">
        <v>4287</v>
      </c>
      <c r="B1" s="220"/>
      <c r="C1" s="220"/>
      <c r="D1" s="220"/>
      <c r="E1" s="220"/>
      <c r="F1" s="220"/>
      <c r="G1" s="220"/>
      <c r="H1" s="220"/>
      <c r="I1" s="220"/>
    </row>
    <row r="2" spans="1:9" ht="21" customHeight="1">
      <c r="A2" s="220"/>
      <c r="B2" s="220"/>
      <c r="C2" s="220"/>
      <c r="D2" s="220"/>
      <c r="E2" s="220"/>
      <c r="F2" s="220"/>
      <c r="G2" s="220"/>
      <c r="H2" s="220"/>
      <c r="I2" s="220"/>
    </row>
    <row r="3" spans="1:9" ht="38.25" customHeight="1">
      <c r="A3" s="213" t="s">
        <v>28</v>
      </c>
      <c r="B3" s="213"/>
      <c r="C3" s="213"/>
      <c r="D3" s="213"/>
      <c r="E3" s="213"/>
      <c r="F3" s="213"/>
      <c r="G3" s="213"/>
      <c r="H3" s="213"/>
      <c r="I3" s="213"/>
    </row>
    <row r="4" spans="1:9" ht="42" customHeight="1">
      <c r="A4" s="214" t="s">
        <v>4255</v>
      </c>
      <c r="B4" s="215"/>
      <c r="C4" s="215"/>
      <c r="D4" s="215"/>
      <c r="E4" s="215"/>
      <c r="F4" s="215"/>
      <c r="G4" s="215"/>
      <c r="H4" s="215"/>
      <c r="I4" s="215"/>
    </row>
    <row r="5" spans="1:9" ht="8.25" customHeight="1">
      <c r="A5" s="215"/>
      <c r="B5" s="215"/>
      <c r="C5" s="215"/>
      <c r="D5" s="215"/>
      <c r="E5" s="215"/>
      <c r="F5" s="215"/>
      <c r="G5" s="215"/>
      <c r="H5" s="215"/>
      <c r="I5" s="215"/>
    </row>
    <row r="6" spans="1:9" ht="8.25" customHeight="1">
      <c r="A6" s="215"/>
      <c r="B6" s="215"/>
      <c r="C6" s="215"/>
      <c r="D6" s="215"/>
      <c r="E6" s="215"/>
      <c r="F6" s="215"/>
      <c r="G6" s="215"/>
      <c r="H6" s="215"/>
      <c r="I6" s="215"/>
    </row>
    <row r="7" spans="1:9" ht="48" customHeight="1">
      <c r="A7" s="214" t="s">
        <v>4260</v>
      </c>
      <c r="B7" s="215"/>
      <c r="C7" s="215"/>
      <c r="D7" s="215"/>
      <c r="E7" s="215"/>
      <c r="F7" s="215"/>
      <c r="G7" s="215"/>
      <c r="H7" s="215"/>
      <c r="I7" s="215"/>
    </row>
    <row r="8" spans="1:9" ht="45.75" customHeight="1">
      <c r="A8" s="216" t="s">
        <v>4232</v>
      </c>
      <c r="B8" s="217"/>
      <c r="C8" s="217"/>
      <c r="D8" s="217"/>
      <c r="E8" s="217"/>
      <c r="F8" s="217"/>
      <c r="G8" s="217"/>
      <c r="H8" s="217"/>
      <c r="I8" s="217"/>
    </row>
    <row r="9" spans="1:9" ht="46.5" customHeight="1">
      <c r="A9" s="230" t="s">
        <v>4256</v>
      </c>
      <c r="B9" s="231"/>
      <c r="C9" s="231"/>
      <c r="D9" s="231"/>
      <c r="E9" s="231"/>
      <c r="F9" s="231"/>
      <c r="G9" s="231"/>
      <c r="H9" s="231"/>
      <c r="I9" s="231"/>
    </row>
    <row r="10" spans="1:9" ht="46.5" customHeight="1">
      <c r="A10" s="218" t="s">
        <v>733</v>
      </c>
      <c r="B10" s="215"/>
      <c r="C10" s="215"/>
      <c r="D10" s="215"/>
      <c r="E10" s="215"/>
      <c r="F10" s="215"/>
      <c r="G10" s="215"/>
      <c r="H10" s="215"/>
      <c r="I10" s="215"/>
    </row>
    <row r="11" spans="1:9" ht="46.5" customHeight="1">
      <c r="A11" s="210" t="s">
        <v>4257</v>
      </c>
      <c r="B11" s="211"/>
      <c r="C11" s="211"/>
      <c r="D11" s="211"/>
      <c r="E11" s="211"/>
      <c r="F11" s="211"/>
      <c r="G11" s="211"/>
      <c r="H11" s="211"/>
      <c r="I11" s="211"/>
    </row>
    <row r="12" spans="1:9" ht="9.75" customHeight="1">
      <c r="A12" s="217"/>
      <c r="B12" s="217"/>
      <c r="C12" s="217"/>
      <c r="D12" s="217"/>
      <c r="E12" s="217"/>
      <c r="F12" s="217"/>
      <c r="G12" s="217"/>
      <c r="H12" s="217"/>
      <c r="I12" s="217"/>
    </row>
    <row r="13" spans="1:9" ht="35.25" customHeight="1">
      <c r="A13" s="214" t="s">
        <v>27</v>
      </c>
      <c r="B13" s="215"/>
      <c r="C13" s="215"/>
      <c r="D13" s="215"/>
      <c r="E13" s="215"/>
      <c r="F13" s="215"/>
      <c r="G13" s="215"/>
      <c r="H13" s="215"/>
      <c r="I13" s="215"/>
    </row>
    <row r="14" spans="1:9" ht="7.5" customHeight="1">
      <c r="A14" s="215"/>
      <c r="B14" s="215"/>
      <c r="C14" s="215"/>
      <c r="D14" s="215"/>
      <c r="E14" s="215"/>
      <c r="F14" s="215"/>
      <c r="G14" s="215"/>
      <c r="H14" s="215"/>
      <c r="I14" s="215"/>
    </row>
    <row r="15" spans="1:9" ht="7.5" customHeight="1" thickBot="1">
      <c r="A15" s="215"/>
      <c r="B15" s="215"/>
      <c r="C15" s="215"/>
      <c r="D15" s="215"/>
      <c r="E15" s="215"/>
      <c r="F15" s="215"/>
      <c r="G15" s="215"/>
      <c r="H15" s="215"/>
      <c r="I15" s="215"/>
    </row>
    <row r="16" spans="1:9" ht="32.25" customHeight="1">
      <c r="A16" s="165"/>
      <c r="B16" s="232" t="s">
        <v>712</v>
      </c>
      <c r="C16" s="233"/>
      <c r="D16" s="233"/>
      <c r="E16" s="233"/>
      <c r="F16" s="234"/>
      <c r="G16" s="165"/>
      <c r="H16" s="221" t="s">
        <v>4235</v>
      </c>
      <c r="I16" s="222"/>
    </row>
    <row r="17" spans="1:9" ht="15.75" customHeight="1">
      <c r="A17" s="165"/>
      <c r="B17" s="235"/>
      <c r="C17" s="236"/>
      <c r="D17" s="236"/>
      <c r="E17" s="236"/>
      <c r="F17" s="237"/>
      <c r="G17" s="165"/>
      <c r="H17" s="169" t="s">
        <v>4233</v>
      </c>
      <c r="I17" s="176" t="s">
        <v>4234</v>
      </c>
    </row>
    <row r="18" spans="1:10" s="135" customFormat="1" ht="15.75" customHeight="1">
      <c r="A18" s="165"/>
      <c r="B18" s="127"/>
      <c r="C18" s="131"/>
      <c r="D18" s="131"/>
      <c r="E18" s="131"/>
      <c r="F18" s="132"/>
      <c r="G18" s="165"/>
      <c r="H18" s="177" t="s">
        <v>4236</v>
      </c>
      <c r="I18" s="178" t="s">
        <v>29</v>
      </c>
      <c r="J18" s="166"/>
    </row>
    <row r="19" spans="1:10" s="135" customFormat="1" ht="16.5" customHeight="1">
      <c r="A19" s="165"/>
      <c r="B19" s="127"/>
      <c r="C19" s="126" t="s">
        <v>3058</v>
      </c>
      <c r="D19" s="128" t="s">
        <v>715</v>
      </c>
      <c r="E19" s="123"/>
      <c r="F19" s="129"/>
      <c r="G19" s="165"/>
      <c r="H19" s="171" t="s">
        <v>4237</v>
      </c>
      <c r="I19" s="170" t="s">
        <v>4284</v>
      </c>
      <c r="J19" s="166"/>
    </row>
    <row r="20" spans="1:10" s="135" customFormat="1" ht="15.75" customHeight="1">
      <c r="A20" s="165"/>
      <c r="B20" s="127"/>
      <c r="C20" s="133" t="s">
        <v>3058</v>
      </c>
      <c r="D20" s="128" t="s">
        <v>4305</v>
      </c>
      <c r="E20" s="123"/>
      <c r="F20" s="129"/>
      <c r="G20" s="165"/>
      <c r="H20" s="171" t="s">
        <v>4239</v>
      </c>
      <c r="I20" s="170" t="s">
        <v>30</v>
      </c>
      <c r="J20" s="166"/>
    </row>
    <row r="21" spans="1:10" s="135" customFormat="1" ht="15" customHeight="1">
      <c r="A21" s="165"/>
      <c r="B21" s="127"/>
      <c r="C21" s="133" t="s">
        <v>3058</v>
      </c>
      <c r="D21" s="128" t="s">
        <v>714</v>
      </c>
      <c r="E21" s="123"/>
      <c r="F21" s="129"/>
      <c r="G21" s="165"/>
      <c r="H21" s="171" t="s">
        <v>4238</v>
      </c>
      <c r="I21" s="170" t="s">
        <v>31</v>
      </c>
      <c r="J21" s="166"/>
    </row>
    <row r="22" spans="1:10" s="135" customFormat="1" ht="15" customHeight="1" thickBot="1">
      <c r="A22" s="165"/>
      <c r="B22" s="124"/>
      <c r="C22" s="167" t="s">
        <v>3058</v>
      </c>
      <c r="D22" s="168" t="s">
        <v>713</v>
      </c>
      <c r="E22" s="125"/>
      <c r="F22" s="130"/>
      <c r="G22" s="165"/>
      <c r="H22" s="171" t="s">
        <v>4240</v>
      </c>
      <c r="I22" s="170" t="s">
        <v>32</v>
      </c>
      <c r="J22" s="166"/>
    </row>
    <row r="23" spans="1:10" s="135" customFormat="1" ht="12.75" customHeight="1">
      <c r="A23" s="165"/>
      <c r="B23" s="123"/>
      <c r="C23" s="174"/>
      <c r="D23" s="128"/>
      <c r="E23" s="123"/>
      <c r="F23" s="123"/>
      <c r="G23" s="165"/>
      <c r="H23" s="171" t="s">
        <v>4241</v>
      </c>
      <c r="I23" s="170" t="s">
        <v>33</v>
      </c>
      <c r="J23" s="166"/>
    </row>
    <row r="24" spans="1:10" s="135" customFormat="1" ht="15" customHeight="1">
      <c r="A24" s="165"/>
      <c r="B24" s="123"/>
      <c r="C24" s="174"/>
      <c r="D24" s="128"/>
      <c r="E24" s="123"/>
      <c r="F24" s="123"/>
      <c r="G24" s="165"/>
      <c r="H24" s="171" t="s">
        <v>4242</v>
      </c>
      <c r="I24" s="170" t="s">
        <v>34</v>
      </c>
      <c r="J24" s="166"/>
    </row>
    <row r="25" spans="1:10" s="135" customFormat="1" ht="15" customHeight="1">
      <c r="A25" s="165"/>
      <c r="B25" s="123"/>
      <c r="C25" s="174"/>
      <c r="D25" s="128"/>
      <c r="E25" s="123"/>
      <c r="F25" s="123"/>
      <c r="G25" s="165"/>
      <c r="H25" s="171" t="s">
        <v>4243</v>
      </c>
      <c r="I25" s="170" t="s">
        <v>35</v>
      </c>
      <c r="J25" s="166"/>
    </row>
    <row r="26" spans="1:10" s="135" customFormat="1" ht="15" customHeight="1">
      <c r="A26" s="165"/>
      <c r="B26" s="123"/>
      <c r="C26" s="226" t="s">
        <v>4304</v>
      </c>
      <c r="D26" s="226"/>
      <c r="E26" s="226"/>
      <c r="F26" s="123"/>
      <c r="G26" s="165"/>
      <c r="H26" s="171" t="s">
        <v>4244</v>
      </c>
      <c r="I26" s="170" t="s">
        <v>36</v>
      </c>
      <c r="J26" s="166"/>
    </row>
    <row r="27" spans="1:10" s="135" customFormat="1" ht="15" customHeight="1">
      <c r="A27" s="165"/>
      <c r="B27" s="123"/>
      <c r="C27" s="226"/>
      <c r="D27" s="226"/>
      <c r="E27" s="226"/>
      <c r="F27" s="123"/>
      <c r="G27" s="165"/>
      <c r="H27" s="171" t="s">
        <v>4245</v>
      </c>
      <c r="I27" s="170" t="s">
        <v>37</v>
      </c>
      <c r="J27" s="166"/>
    </row>
    <row r="28" spans="1:10" s="135" customFormat="1" ht="15" customHeight="1">
      <c r="A28" s="122"/>
      <c r="B28" s="122"/>
      <c r="C28" s="226"/>
      <c r="D28" s="226"/>
      <c r="E28" s="226"/>
      <c r="F28" s="122"/>
      <c r="G28" s="122"/>
      <c r="H28" s="171" t="s">
        <v>4246</v>
      </c>
      <c r="I28" s="170" t="s">
        <v>38</v>
      </c>
      <c r="J28" s="166"/>
    </row>
    <row r="29" spans="1:10" s="135" customFormat="1" ht="13.5" customHeight="1" thickBot="1">
      <c r="A29" s="122"/>
      <c r="B29" s="122"/>
      <c r="C29" s="226"/>
      <c r="D29" s="226"/>
      <c r="E29" s="226"/>
      <c r="F29" s="122"/>
      <c r="G29" s="122"/>
      <c r="H29" s="172" t="s">
        <v>4247</v>
      </c>
      <c r="I29" s="173" t="s">
        <v>39</v>
      </c>
      <c r="J29" s="166"/>
    </row>
    <row r="30" spans="1:10" s="135" customFormat="1" ht="13.5" customHeight="1">
      <c r="A30" s="122"/>
      <c r="B30" s="122"/>
      <c r="C30" s="226"/>
      <c r="D30" s="226"/>
      <c r="E30" s="226"/>
      <c r="F30" s="122"/>
      <c r="G30" s="122"/>
      <c r="H30" s="175"/>
      <c r="I30" s="122"/>
      <c r="J30" s="166"/>
    </row>
    <row r="31" spans="1:9" ht="19.5" customHeight="1" thickBot="1">
      <c r="A31" s="122"/>
      <c r="B31" s="122"/>
      <c r="C31" s="122"/>
      <c r="D31" s="122"/>
      <c r="E31" s="122"/>
      <c r="F31" s="122"/>
      <c r="G31" s="122"/>
      <c r="H31" s="175"/>
      <c r="I31" s="122"/>
    </row>
    <row r="32" spans="1:9" ht="15.75" customHeight="1" thickBot="1">
      <c r="A32" s="223" t="s">
        <v>4280</v>
      </c>
      <c r="B32" s="224"/>
      <c r="C32" s="224"/>
      <c r="D32" s="224"/>
      <c r="E32" s="224"/>
      <c r="F32" s="224"/>
      <c r="G32" s="224"/>
      <c r="H32" s="224"/>
      <c r="I32" s="225"/>
    </row>
    <row r="33" spans="1:9" ht="26.25" customHeight="1" hidden="1" thickBot="1">
      <c r="A33" s="229"/>
      <c r="B33" s="229"/>
      <c r="C33" s="229"/>
      <c r="D33" s="229"/>
      <c r="E33" s="229"/>
      <c r="F33" s="229"/>
      <c r="G33" s="229"/>
      <c r="H33" s="229"/>
      <c r="I33" s="229"/>
    </row>
    <row r="34" spans="1:9" ht="90.75" customHeight="1">
      <c r="A34" s="214" t="s">
        <v>4262</v>
      </c>
      <c r="B34" s="215"/>
      <c r="C34" s="215"/>
      <c r="D34" s="215"/>
      <c r="E34" s="215"/>
      <c r="F34" s="215"/>
      <c r="G34" s="215"/>
      <c r="H34" s="215"/>
      <c r="I34" s="215"/>
    </row>
    <row r="35" spans="1:9" ht="97.5" customHeight="1">
      <c r="A35" s="214" t="s">
        <v>4261</v>
      </c>
      <c r="B35" s="215"/>
      <c r="C35" s="215"/>
      <c r="D35" s="215"/>
      <c r="E35" s="215"/>
      <c r="F35" s="215"/>
      <c r="G35" s="215"/>
      <c r="H35" s="215"/>
      <c r="I35" s="215"/>
    </row>
    <row r="36" spans="1:9" ht="88.5" customHeight="1">
      <c r="A36" s="214" t="s">
        <v>4306</v>
      </c>
      <c r="B36" s="215"/>
      <c r="C36" s="215"/>
      <c r="D36" s="215"/>
      <c r="E36" s="215"/>
      <c r="F36" s="215"/>
      <c r="G36" s="215"/>
      <c r="H36" s="215"/>
      <c r="I36" s="215"/>
    </row>
    <row r="37" spans="1:9" ht="47.25" customHeight="1">
      <c r="A37" s="214" t="s">
        <v>4286</v>
      </c>
      <c r="B37" s="215"/>
      <c r="C37" s="215"/>
      <c r="D37" s="215"/>
      <c r="E37" s="215"/>
      <c r="F37" s="215"/>
      <c r="G37" s="215"/>
      <c r="H37" s="215"/>
      <c r="I37" s="215"/>
    </row>
    <row r="38" spans="1:9" s="140" customFormat="1" ht="44.25" customHeight="1">
      <c r="A38" s="228" t="s">
        <v>4258</v>
      </c>
      <c r="B38" s="228"/>
      <c r="C38" s="228"/>
      <c r="D38" s="228"/>
      <c r="E38" s="228"/>
      <c r="F38" s="228"/>
      <c r="G38" s="228"/>
      <c r="H38" s="228"/>
      <c r="I38" s="228"/>
    </row>
    <row r="39" spans="1:9" ht="84" customHeight="1">
      <c r="A39" s="210" t="s">
        <v>4308</v>
      </c>
      <c r="B39" s="211"/>
      <c r="C39" s="211"/>
      <c r="D39" s="211"/>
      <c r="E39" s="211"/>
      <c r="F39" s="211"/>
      <c r="G39" s="211"/>
      <c r="H39" s="211"/>
      <c r="I39" s="211"/>
    </row>
    <row r="40" spans="1:9" ht="38.25" customHeight="1">
      <c r="A40" s="212" t="s">
        <v>734</v>
      </c>
      <c r="B40" s="212"/>
      <c r="C40" s="212"/>
      <c r="D40" s="212"/>
      <c r="E40" s="212"/>
      <c r="F40" s="212"/>
      <c r="G40" s="212"/>
      <c r="H40" s="212"/>
      <c r="I40" s="212"/>
    </row>
    <row r="41" spans="1:9" ht="87.75" customHeight="1">
      <c r="A41" s="227"/>
      <c r="B41" s="227"/>
      <c r="C41" s="227"/>
      <c r="D41" s="227"/>
      <c r="E41" s="227"/>
      <c r="F41" s="227"/>
      <c r="G41" s="227"/>
      <c r="H41" s="227"/>
      <c r="I41" s="227"/>
    </row>
    <row r="42" spans="1:9" ht="34.5" customHeight="1">
      <c r="A42" s="227"/>
      <c r="B42" s="227"/>
      <c r="C42" s="227"/>
      <c r="D42" s="227"/>
      <c r="E42" s="227"/>
      <c r="F42" s="227"/>
      <c r="G42" s="227"/>
      <c r="H42" s="227"/>
      <c r="I42" s="227"/>
    </row>
    <row r="43" ht="75" customHeight="1"/>
    <row r="44" ht="46.5" customHeight="1"/>
    <row r="45" ht="77.25" customHeight="1"/>
    <row r="46" ht="9.75" customHeight="1"/>
    <row r="47" ht="27" customHeight="1"/>
    <row r="48" ht="12.75" customHeight="1"/>
  </sheetData>
  <sheetProtection password="CF5E" sheet="1"/>
  <protectedRanges>
    <protectedRange sqref="A11:I12" name="Commerce Contact Info"/>
  </protectedRanges>
  <mergeCells count="24">
    <mergeCell ref="A41:I42"/>
    <mergeCell ref="A38:I38"/>
    <mergeCell ref="A33:I33"/>
    <mergeCell ref="A37:I37"/>
    <mergeCell ref="A36:I36"/>
    <mergeCell ref="A9:I9"/>
    <mergeCell ref="B16:F17"/>
    <mergeCell ref="A35:I35"/>
    <mergeCell ref="A11:I11"/>
    <mergeCell ref="A13:I13"/>
    <mergeCell ref="A1:I2"/>
    <mergeCell ref="A12:I12"/>
    <mergeCell ref="A14:I15"/>
    <mergeCell ref="H16:I16"/>
    <mergeCell ref="A32:I32"/>
    <mergeCell ref="A34:I34"/>
    <mergeCell ref="C26:E30"/>
    <mergeCell ref="A39:I39"/>
    <mergeCell ref="A40:I40"/>
    <mergeCell ref="A3:I3"/>
    <mergeCell ref="A4:I6"/>
    <mergeCell ref="A7:I7"/>
    <mergeCell ref="A8:I8"/>
    <mergeCell ref="A10:I10"/>
  </mergeCells>
  <printOptions/>
  <pageMargins left="0.85" right="0.7" top="1.01041666666667" bottom="0.53125" header="0.3" footer="0.3"/>
  <pageSetup horizontalDpi="600" verticalDpi="600" orientation="portrait" r:id="rId2"/>
  <headerFooter differentFirst="1">
    <oddFooter>&amp;RPage &amp;P of &amp;N</oddFooter>
    <firstHeader>&amp;C&amp;G</firstHeader>
    <firstFooter>&amp;RPage &amp;P of &amp;N</firstFooter>
  </headerFooter>
  <rowBreaks count="1" manualBreakCount="1">
    <brk id="31" max="255" man="1"/>
  </rowBreaks>
  <legacyDrawingHF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B133" sqref="B133"/>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2279</v>
      </c>
      <c r="B1" s="21"/>
      <c r="C1" s="10" t="s">
        <v>3186</v>
      </c>
      <c r="D1" s="10" t="s">
        <v>3187</v>
      </c>
      <c r="E1" s="27" t="s">
        <v>1771</v>
      </c>
      <c r="F1" s="10" t="s">
        <v>1772</v>
      </c>
    </row>
    <row r="2" spans="1:6" ht="11.25">
      <c r="A2" s="20" t="s">
        <v>2280</v>
      </c>
      <c r="C2" s="23" t="s">
        <v>3058</v>
      </c>
      <c r="D2" s="23" t="s">
        <v>3185</v>
      </c>
      <c r="E2" s="23"/>
      <c r="F2" s="23"/>
    </row>
    <row r="3" spans="2:6" ht="12.75">
      <c r="B3" s="38"/>
      <c r="C3" s="23" t="s">
        <v>3059</v>
      </c>
      <c r="D3" s="23" t="s">
        <v>636</v>
      </c>
      <c r="E3" s="23"/>
      <c r="F3" s="23"/>
    </row>
    <row r="4" ht="12.75">
      <c r="B4" s="38"/>
    </row>
    <row r="5" ht="11.25">
      <c r="E5" s="11"/>
    </row>
    <row r="6" ht="11.25">
      <c r="E6" s="23"/>
    </row>
    <row r="7" ht="11.25">
      <c r="E7" s="23"/>
    </row>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2:F45"/>
  <sheetViews>
    <sheetView tabSelected="1" zoomScalePageLayoutView="0" workbookViewId="0" topLeftCell="A1">
      <selection activeCell="B12" sqref="B12"/>
    </sheetView>
  </sheetViews>
  <sheetFormatPr defaultColWidth="9.140625" defaultRowHeight="12.75"/>
  <cols>
    <col min="1" max="1" width="4.421875" style="0" customWidth="1"/>
    <col min="2" max="2" width="18.421875" style="0" customWidth="1"/>
    <col min="3" max="3" width="16.8515625" style="0" customWidth="1"/>
    <col min="4" max="4" width="18.57421875" style="0" customWidth="1"/>
    <col min="5" max="5" width="15.00390625" style="0" customWidth="1"/>
    <col min="6" max="6" width="17.7109375" style="0" customWidth="1"/>
  </cols>
  <sheetData>
    <row r="2" spans="1:6" ht="15">
      <c r="A2" s="189"/>
      <c r="B2" s="188" t="s">
        <v>4288</v>
      </c>
      <c r="C2" s="408"/>
      <c r="D2" s="408"/>
      <c r="E2" s="408"/>
      <c r="F2" s="408"/>
    </row>
    <row r="3" spans="1:6" ht="15">
      <c r="A3" s="189"/>
      <c r="B3" s="188" t="s">
        <v>4289</v>
      </c>
      <c r="C3" s="209"/>
      <c r="D3" s="190" t="s">
        <v>4290</v>
      </c>
      <c r="E3" s="409"/>
      <c r="F3" s="409"/>
    </row>
    <row r="4" spans="1:6" ht="12.75" customHeight="1">
      <c r="A4" s="189"/>
      <c r="B4" s="188"/>
      <c r="C4" s="123"/>
      <c r="D4" s="123"/>
      <c r="E4" s="123"/>
      <c r="F4" s="123"/>
    </row>
    <row r="5" spans="1:6" ht="28.5">
      <c r="A5" s="189"/>
      <c r="B5" s="410" t="s">
        <v>4291</v>
      </c>
      <c r="C5" s="410"/>
      <c r="D5" s="410"/>
      <c r="E5" s="410"/>
      <c r="F5" s="410"/>
    </row>
    <row r="6" spans="1:6" ht="80.25" customHeight="1" thickBot="1">
      <c r="A6" s="189"/>
      <c r="B6" s="411" t="s">
        <v>4297</v>
      </c>
      <c r="C6" s="411"/>
      <c r="D6" s="411"/>
      <c r="E6" s="411"/>
      <c r="F6" s="411"/>
    </row>
    <row r="7" spans="1:6" ht="13.5" thickTop="1">
      <c r="A7" s="191"/>
      <c r="B7" s="412" t="s">
        <v>4292</v>
      </c>
      <c r="C7" s="413"/>
      <c r="D7" s="413"/>
      <c r="E7" s="414"/>
      <c r="F7" s="418">
        <f>IF(ISNUMBER(F12),SUM(F12:F184),"")</f>
      </c>
    </row>
    <row r="8" spans="1:6" ht="13.5" thickBot="1">
      <c r="A8" s="191"/>
      <c r="B8" s="415"/>
      <c r="C8" s="416"/>
      <c r="D8" s="416"/>
      <c r="E8" s="417"/>
      <c r="F8" s="419"/>
    </row>
    <row r="9" spans="1:6" ht="13.5" thickTop="1">
      <c r="A9" s="191"/>
      <c r="B9" s="192"/>
      <c r="C9" s="192"/>
      <c r="D9" s="192"/>
      <c r="E9" s="192"/>
      <c r="F9" s="192"/>
    </row>
    <row r="10" spans="1:6" ht="101.25" customHeight="1">
      <c r="A10" s="193"/>
      <c r="B10" s="194" t="s">
        <v>4293</v>
      </c>
      <c r="C10" s="195" t="s">
        <v>4294</v>
      </c>
      <c r="D10" s="196" t="s">
        <v>4307</v>
      </c>
      <c r="E10" s="195" t="s">
        <v>4295</v>
      </c>
      <c r="F10" s="197" t="s">
        <v>4296</v>
      </c>
    </row>
    <row r="11" spans="1:6" ht="12.75">
      <c r="A11" s="191"/>
      <c r="B11" s="198" t="s">
        <v>26</v>
      </c>
      <c r="C11" s="199">
        <v>40</v>
      </c>
      <c r="D11" s="199">
        <v>520</v>
      </c>
      <c r="E11" s="200">
        <v>0.5</v>
      </c>
      <c r="F11" s="201">
        <v>0.5</v>
      </c>
    </row>
    <row r="12" spans="1:6" ht="12.75">
      <c r="A12" s="191">
        <v>1</v>
      </c>
      <c r="B12" s="202"/>
      <c r="C12" s="203"/>
      <c r="D12" s="204"/>
      <c r="E12" s="205"/>
      <c r="F12" s="206"/>
    </row>
    <row r="13" spans="1:6" ht="12.75">
      <c r="A13" s="191">
        <v>2</v>
      </c>
      <c r="B13" s="202"/>
      <c r="C13" s="203"/>
      <c r="D13" s="204"/>
      <c r="E13" s="205"/>
      <c r="F13" s="206">
        <f aca="true" t="shared" si="0" ref="F13:F44">IF(ISNUMBER(D13),IF(C13&gt;0,D13*E13/(C13*13),"Basis cannot be 0"),"")</f>
      </c>
    </row>
    <row r="14" spans="1:6" ht="12.75">
      <c r="A14" s="191">
        <v>3</v>
      </c>
      <c r="B14" s="202"/>
      <c r="C14" s="203"/>
      <c r="D14" s="204"/>
      <c r="E14" s="205"/>
      <c r="F14" s="206">
        <f t="shared" si="0"/>
      </c>
    </row>
    <row r="15" spans="1:6" ht="12.75">
      <c r="A15" s="191">
        <v>4</v>
      </c>
      <c r="B15" s="202"/>
      <c r="C15" s="203"/>
      <c r="D15" s="204"/>
      <c r="E15" s="205"/>
      <c r="F15" s="206">
        <f t="shared" si="0"/>
      </c>
    </row>
    <row r="16" spans="1:6" ht="12.75">
      <c r="A16" s="191">
        <v>5</v>
      </c>
      <c r="B16" s="202"/>
      <c r="C16" s="203"/>
      <c r="D16" s="204"/>
      <c r="E16" s="205"/>
      <c r="F16" s="206">
        <f t="shared" si="0"/>
      </c>
    </row>
    <row r="17" spans="1:6" ht="12.75">
      <c r="A17" s="191">
        <v>6</v>
      </c>
      <c r="B17" s="202"/>
      <c r="C17" s="203"/>
      <c r="D17" s="204"/>
      <c r="E17" s="205"/>
      <c r="F17" s="206">
        <f t="shared" si="0"/>
      </c>
    </row>
    <row r="18" spans="1:6" ht="12.75">
      <c r="A18" s="191">
        <v>7</v>
      </c>
      <c r="B18" s="202"/>
      <c r="C18" s="203"/>
      <c r="D18" s="204"/>
      <c r="E18" s="205"/>
      <c r="F18" s="206">
        <f t="shared" si="0"/>
      </c>
    </row>
    <row r="19" spans="1:6" ht="12.75">
      <c r="A19" s="191">
        <v>8</v>
      </c>
      <c r="B19" s="202"/>
      <c r="C19" s="203"/>
      <c r="D19" s="204"/>
      <c r="E19" s="205"/>
      <c r="F19" s="206">
        <f t="shared" si="0"/>
      </c>
    </row>
    <row r="20" spans="1:6" ht="12.75">
      <c r="A20" s="191">
        <v>9</v>
      </c>
      <c r="B20" s="202"/>
      <c r="C20" s="203"/>
      <c r="D20" s="204"/>
      <c r="E20" s="205"/>
      <c r="F20" s="206">
        <f t="shared" si="0"/>
      </c>
    </row>
    <row r="21" spans="1:6" ht="12.75">
      <c r="A21" s="191">
        <v>10</v>
      </c>
      <c r="B21" s="202"/>
      <c r="C21" s="203"/>
      <c r="D21" s="204"/>
      <c r="E21" s="205"/>
      <c r="F21" s="206">
        <f t="shared" si="0"/>
      </c>
    </row>
    <row r="22" spans="1:6" ht="12.75">
      <c r="A22" s="191">
        <v>11</v>
      </c>
      <c r="B22" s="202"/>
      <c r="C22" s="203"/>
      <c r="D22" s="204"/>
      <c r="E22" s="205"/>
      <c r="F22" s="206">
        <f t="shared" si="0"/>
      </c>
    </row>
    <row r="23" spans="1:6" ht="12.75">
      <c r="A23" s="191">
        <v>12</v>
      </c>
      <c r="B23" s="202"/>
      <c r="C23" s="203"/>
      <c r="D23" s="204"/>
      <c r="E23" s="205"/>
      <c r="F23" s="206">
        <f t="shared" si="0"/>
      </c>
    </row>
    <row r="24" spans="1:6" ht="12.75">
      <c r="A24" s="191">
        <v>13</v>
      </c>
      <c r="B24" s="202"/>
      <c r="C24" s="203"/>
      <c r="D24" s="204"/>
      <c r="E24" s="205"/>
      <c r="F24" s="206">
        <f t="shared" si="0"/>
      </c>
    </row>
    <row r="25" spans="1:6" ht="12.75">
      <c r="A25" s="191">
        <v>14</v>
      </c>
      <c r="B25" s="202"/>
      <c r="C25" s="203"/>
      <c r="D25" s="204"/>
      <c r="E25" s="205"/>
      <c r="F25" s="206">
        <f t="shared" si="0"/>
      </c>
    </row>
    <row r="26" spans="1:6" ht="12.75">
      <c r="A26" s="191">
        <v>15</v>
      </c>
      <c r="B26" s="202"/>
      <c r="C26" s="203"/>
      <c r="D26" s="204"/>
      <c r="E26" s="205"/>
      <c r="F26" s="206">
        <f t="shared" si="0"/>
      </c>
    </row>
    <row r="27" spans="1:6" ht="12.75">
      <c r="A27" s="191">
        <v>16</v>
      </c>
      <c r="B27" s="202"/>
      <c r="C27" s="203"/>
      <c r="D27" s="204"/>
      <c r="E27" s="205"/>
      <c r="F27" s="206">
        <f t="shared" si="0"/>
      </c>
    </row>
    <row r="28" spans="1:6" ht="12.75">
      <c r="A28" s="191">
        <v>17</v>
      </c>
      <c r="B28" s="202"/>
      <c r="C28" s="203"/>
      <c r="D28" s="204"/>
      <c r="E28" s="205"/>
      <c r="F28" s="206">
        <f t="shared" si="0"/>
      </c>
    </row>
    <row r="29" spans="1:6" ht="12.75">
      <c r="A29" s="191">
        <v>18</v>
      </c>
      <c r="B29" s="202"/>
      <c r="C29" s="203"/>
      <c r="D29" s="204"/>
      <c r="E29" s="205"/>
      <c r="F29" s="206">
        <f t="shared" si="0"/>
      </c>
    </row>
    <row r="30" spans="1:6" ht="12.75">
      <c r="A30" s="191">
        <v>19</v>
      </c>
      <c r="B30" s="202"/>
      <c r="C30" s="203"/>
      <c r="D30" s="204"/>
      <c r="E30" s="205"/>
      <c r="F30" s="206">
        <f t="shared" si="0"/>
      </c>
    </row>
    <row r="31" spans="1:6" ht="12.75">
      <c r="A31" s="191">
        <v>20</v>
      </c>
      <c r="B31" s="202"/>
      <c r="C31" s="203"/>
      <c r="D31" s="204"/>
      <c r="E31" s="205"/>
      <c r="F31" s="206">
        <f t="shared" si="0"/>
      </c>
    </row>
    <row r="32" spans="1:6" ht="12.75">
      <c r="A32" s="191">
        <v>21</v>
      </c>
      <c r="B32" s="202"/>
      <c r="C32" s="203"/>
      <c r="D32" s="204"/>
      <c r="E32" s="205"/>
      <c r="F32" s="206">
        <f t="shared" si="0"/>
      </c>
    </row>
    <row r="33" spans="1:6" ht="12.75">
      <c r="A33" s="191">
        <v>22</v>
      </c>
      <c r="B33" s="202"/>
      <c r="C33" s="203"/>
      <c r="D33" s="204"/>
      <c r="E33" s="205"/>
      <c r="F33" s="206">
        <f t="shared" si="0"/>
      </c>
    </row>
    <row r="34" spans="1:6" ht="12.75">
      <c r="A34" s="191">
        <v>23</v>
      </c>
      <c r="B34" s="202"/>
      <c r="C34" s="203"/>
      <c r="D34" s="204"/>
      <c r="E34" s="205"/>
      <c r="F34" s="206">
        <f t="shared" si="0"/>
      </c>
    </row>
    <row r="35" spans="1:6" ht="12.75">
      <c r="A35" s="191">
        <v>24</v>
      </c>
      <c r="B35" s="202"/>
      <c r="C35" s="203"/>
      <c r="D35" s="204"/>
      <c r="E35" s="205"/>
      <c r="F35" s="206">
        <f t="shared" si="0"/>
      </c>
    </row>
    <row r="36" spans="1:6" ht="12.75">
      <c r="A36" s="191">
        <v>25</v>
      </c>
      <c r="B36" s="202"/>
      <c r="C36" s="203"/>
      <c r="D36" s="204"/>
      <c r="E36" s="205"/>
      <c r="F36" s="206">
        <f t="shared" si="0"/>
      </c>
    </row>
    <row r="37" spans="1:6" ht="12.75">
      <c r="A37" s="191">
        <v>26</v>
      </c>
      <c r="B37" s="202"/>
      <c r="C37" s="203"/>
      <c r="D37" s="204"/>
      <c r="E37" s="205"/>
      <c r="F37" s="206">
        <f t="shared" si="0"/>
      </c>
    </row>
    <row r="38" spans="1:6" ht="12.75">
      <c r="A38" s="191">
        <v>27</v>
      </c>
      <c r="B38" s="202"/>
      <c r="C38" s="203"/>
      <c r="D38" s="204"/>
      <c r="E38" s="205"/>
      <c r="F38" s="206">
        <f t="shared" si="0"/>
      </c>
    </row>
    <row r="39" spans="1:6" ht="12.75">
      <c r="A39" s="191">
        <v>28</v>
      </c>
      <c r="B39" s="202"/>
      <c r="C39" s="203"/>
      <c r="D39" s="204"/>
      <c r="E39" s="205"/>
      <c r="F39" s="206">
        <f t="shared" si="0"/>
      </c>
    </row>
    <row r="40" spans="1:6" ht="12.75">
      <c r="A40" s="191">
        <v>29</v>
      </c>
      <c r="B40" s="202"/>
      <c r="C40" s="203"/>
      <c r="D40" s="204"/>
      <c r="E40" s="205"/>
      <c r="F40" s="206">
        <f t="shared" si="0"/>
      </c>
    </row>
    <row r="41" spans="1:6" ht="12.75">
      <c r="A41" s="191">
        <v>30</v>
      </c>
      <c r="B41" s="202"/>
      <c r="C41" s="203"/>
      <c r="D41" s="204"/>
      <c r="E41" s="205"/>
      <c r="F41" s="206">
        <f t="shared" si="0"/>
      </c>
    </row>
    <row r="42" spans="1:6" ht="12.75">
      <c r="A42" s="191">
        <v>31</v>
      </c>
      <c r="B42" s="202"/>
      <c r="C42" s="203"/>
      <c r="D42" s="204"/>
      <c r="E42" s="205"/>
      <c r="F42" s="206">
        <f t="shared" si="0"/>
      </c>
    </row>
    <row r="43" spans="1:6" ht="12.75">
      <c r="A43" s="191">
        <v>32</v>
      </c>
      <c r="B43" s="202"/>
      <c r="C43" s="203"/>
      <c r="D43" s="204"/>
      <c r="E43" s="205"/>
      <c r="F43" s="206">
        <f t="shared" si="0"/>
      </c>
    </row>
    <row r="44" spans="1:6" ht="12.75">
      <c r="A44" s="191">
        <v>33</v>
      </c>
      <c r="B44" s="202"/>
      <c r="C44" s="203"/>
      <c r="D44" s="204"/>
      <c r="E44" s="205"/>
      <c r="F44" s="206">
        <f t="shared" si="0"/>
      </c>
    </row>
    <row r="45" spans="1:6" ht="12.75">
      <c r="A45" s="207"/>
      <c r="B45" s="407" t="s">
        <v>4303</v>
      </c>
      <c r="C45" s="407"/>
      <c r="D45" s="407"/>
      <c r="E45" s="407"/>
      <c r="F45" s="407"/>
    </row>
  </sheetData>
  <sheetProtection/>
  <mergeCells count="7">
    <mergeCell ref="B45:F45"/>
    <mergeCell ref="C2:F2"/>
    <mergeCell ref="E3:F3"/>
    <mergeCell ref="B5:F5"/>
    <mergeCell ref="B6:F6"/>
    <mergeCell ref="B7:E8"/>
    <mergeCell ref="F7:F8"/>
  </mergeCells>
  <dataValidations count="4">
    <dataValidation type="decimal" allowBlank="1" showInputMessage="1" showErrorMessage="1" promptTitle="Hours Worked in Quarter" prompt="Enter the total, actual number of hours worked by this employee (or group of employees) during the Reporting Quarter." errorTitle="Invalid Entry" error="This entry cannot be negative." sqref="D12:D44">
      <formula1>0</formula1>
      <formula2>10000000000000000</formula2>
    </dataValidation>
    <dataValidation type="decimal" allowBlank="1" showInputMessage="1" showErrorMessage="1" promptTitle="Proportion of ARRA Funding" prompt="Enter the percentage, between 0% and 100%" errorTitle="Percentage entry" error="Entry must be between 0% and 100%." sqref="E12:E44">
      <formula1>0</formula1>
      <formula2>1</formula2>
    </dataValidation>
    <dataValidation allowBlank="1" showInputMessage="1" showErrorMessage="1" promptTitle="ARRA Funded Employee(s)" prompt="Enter the name, ID code, etc., for an individual or group of employees." sqref="B12:B44"/>
    <dataValidation type="decimal" allowBlank="1" showInputMessage="1" showErrorMessage="1" promptTitle="Basis for FTE Calculation" prompt="Enter the number of hours in a weekly full-time schedule.  This will usually be 40." errorTitle="Basis Error" error="Your entry is not valid.  This number must represent the full-time schedule for one employee for one week." sqref="C12:C44">
      <formula1>0.00000000000000000001</formula1>
      <formula2>68</formula2>
    </dataValidation>
  </dataValidations>
  <printOptions/>
  <pageMargins left="0.43" right="0.51" top="0.35" bottom="0.4" header="0.3" footer="0.2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H32"/>
  <sheetViews>
    <sheetView view="pageLayout" zoomScaleSheetLayoutView="100" workbookViewId="0" topLeftCell="A6">
      <selection activeCell="F8" sqref="F8:H9"/>
    </sheetView>
  </sheetViews>
  <sheetFormatPr defaultColWidth="9.140625" defaultRowHeight="12.75"/>
  <cols>
    <col min="1" max="1" width="3.28125" style="0" customWidth="1"/>
    <col min="2" max="2" width="4.421875" style="0" customWidth="1"/>
    <col min="3" max="3" width="7.421875" style="0" customWidth="1"/>
    <col min="4" max="4" width="7.00390625" style="0" customWidth="1"/>
    <col min="5" max="5" width="16.7109375" style="0" customWidth="1"/>
    <col min="6" max="6" width="27.00390625" style="0" customWidth="1"/>
    <col min="7" max="7" width="23.140625" style="0" customWidth="1"/>
  </cols>
  <sheetData>
    <row r="1" spans="1:8" ht="16.5" customHeight="1" thickBot="1">
      <c r="A1" s="433" t="s">
        <v>4281</v>
      </c>
      <c r="B1" s="434"/>
      <c r="C1" s="434"/>
      <c r="D1" s="434"/>
      <c r="E1" s="434"/>
      <c r="F1" s="434"/>
      <c r="G1" s="434"/>
      <c r="H1" s="435"/>
    </row>
    <row r="2" spans="1:8" ht="12.75">
      <c r="A2" s="229"/>
      <c r="B2" s="229"/>
      <c r="C2" s="229"/>
      <c r="D2" s="229"/>
      <c r="E2" s="229"/>
      <c r="F2" s="229"/>
      <c r="G2" s="229"/>
      <c r="H2" s="229"/>
    </row>
    <row r="3" spans="2:6" ht="12.75">
      <c r="B3" s="215" t="s">
        <v>730</v>
      </c>
      <c r="C3" s="215"/>
      <c r="D3" s="215"/>
      <c r="E3" s="215"/>
      <c r="F3" s="215"/>
    </row>
    <row r="4" spans="2:7" ht="30" customHeight="1">
      <c r="B4" s="216" t="s">
        <v>3011</v>
      </c>
      <c r="C4" s="216"/>
      <c r="D4" s="216"/>
      <c r="E4" s="216"/>
      <c r="F4" s="216"/>
      <c r="G4" s="216"/>
    </row>
    <row r="5" spans="1:8" ht="13.5" thickBot="1">
      <c r="A5" s="454"/>
      <c r="B5" s="454"/>
      <c r="C5" s="454"/>
      <c r="D5" s="454"/>
      <c r="E5" s="454"/>
      <c r="F5" s="454"/>
      <c r="G5" s="454"/>
      <c r="H5" s="454"/>
    </row>
    <row r="6" spans="1:8" ht="16.5" thickBot="1">
      <c r="A6" s="428" t="s">
        <v>3012</v>
      </c>
      <c r="B6" s="429"/>
      <c r="C6" s="429"/>
      <c r="D6" s="429"/>
      <c r="E6" s="429"/>
      <c r="F6" s="429"/>
      <c r="G6" s="429"/>
      <c r="H6" s="430"/>
    </row>
    <row r="7" spans="1:8" ht="13.5" thickBot="1">
      <c r="A7" s="229"/>
      <c r="B7" s="229"/>
      <c r="C7" s="229"/>
      <c r="D7" s="229"/>
      <c r="E7" s="229"/>
      <c r="F7" s="229"/>
      <c r="G7" s="229"/>
      <c r="H7" s="229"/>
    </row>
    <row r="8" spans="2:8" ht="36.75" customHeight="1" thickBot="1">
      <c r="B8" s="459" t="s">
        <v>716</v>
      </c>
      <c r="C8" s="460"/>
      <c r="D8" s="460"/>
      <c r="E8" s="461"/>
      <c r="F8" s="457" t="s">
        <v>4302</v>
      </c>
      <c r="G8" s="458"/>
      <c r="H8" s="458"/>
    </row>
    <row r="9" spans="2:8" ht="36.75" customHeight="1" thickBot="1">
      <c r="B9" s="451"/>
      <c r="C9" s="452"/>
      <c r="D9" s="452"/>
      <c r="E9" s="453"/>
      <c r="F9" s="457"/>
      <c r="G9" s="458"/>
      <c r="H9" s="458"/>
    </row>
    <row r="10" spans="1:8" ht="13.5" thickBot="1">
      <c r="A10" s="454"/>
      <c r="B10" s="454"/>
      <c r="C10" s="454"/>
      <c r="D10" s="454"/>
      <c r="E10" s="454"/>
      <c r="F10" s="454"/>
      <c r="G10" s="454"/>
      <c r="H10" s="454"/>
    </row>
    <row r="11" spans="1:8" ht="20.25" customHeight="1" thickBot="1">
      <c r="A11" s="428" t="s">
        <v>711</v>
      </c>
      <c r="B11" s="429"/>
      <c r="C11" s="429"/>
      <c r="D11" s="429"/>
      <c r="E11" s="429"/>
      <c r="F11" s="429"/>
      <c r="G11" s="429"/>
      <c r="H11" s="430"/>
    </row>
    <row r="12" spans="1:8" ht="18" customHeight="1">
      <c r="A12" s="442" t="s">
        <v>4269</v>
      </c>
      <c r="B12" s="443"/>
      <c r="C12" s="443"/>
      <c r="D12" s="444"/>
      <c r="E12" s="436"/>
      <c r="F12" s="437"/>
      <c r="G12" s="438"/>
      <c r="H12" s="462" t="s">
        <v>4231</v>
      </c>
    </row>
    <row r="13" spans="1:8" ht="18" customHeight="1">
      <c r="A13" s="445"/>
      <c r="B13" s="446"/>
      <c r="C13" s="446"/>
      <c r="D13" s="447"/>
      <c r="E13" s="420"/>
      <c r="F13" s="421"/>
      <c r="G13" s="422"/>
      <c r="H13" s="463"/>
    </row>
    <row r="14" spans="1:8" ht="18" customHeight="1">
      <c r="A14" s="445"/>
      <c r="B14" s="446"/>
      <c r="C14" s="446"/>
      <c r="D14" s="447"/>
      <c r="E14" s="420"/>
      <c r="F14" s="421"/>
      <c r="G14" s="422"/>
      <c r="H14" s="463"/>
    </row>
    <row r="15" spans="1:8" ht="18" customHeight="1">
      <c r="A15" s="445"/>
      <c r="B15" s="446"/>
      <c r="C15" s="446"/>
      <c r="D15" s="447"/>
      <c r="E15" s="420"/>
      <c r="F15" s="421"/>
      <c r="G15" s="422"/>
      <c r="H15" s="463"/>
    </row>
    <row r="16" spans="1:8" ht="18" customHeight="1">
      <c r="A16" s="445"/>
      <c r="B16" s="446"/>
      <c r="C16" s="446"/>
      <c r="D16" s="447"/>
      <c r="E16" s="420"/>
      <c r="F16" s="421"/>
      <c r="G16" s="422"/>
      <c r="H16" s="463"/>
    </row>
    <row r="17" spans="1:8" ht="18" customHeight="1">
      <c r="A17" s="445"/>
      <c r="B17" s="446"/>
      <c r="C17" s="446"/>
      <c r="D17" s="447"/>
      <c r="E17" s="420"/>
      <c r="F17" s="421"/>
      <c r="G17" s="422"/>
      <c r="H17" s="463"/>
    </row>
    <row r="18" spans="1:8" ht="18" customHeight="1">
      <c r="A18" s="445"/>
      <c r="B18" s="446"/>
      <c r="C18" s="446"/>
      <c r="D18" s="447"/>
      <c r="E18" s="420"/>
      <c r="F18" s="421"/>
      <c r="G18" s="422"/>
      <c r="H18" s="463"/>
    </row>
    <row r="19" spans="1:8" ht="18" customHeight="1">
      <c r="A19" s="445"/>
      <c r="B19" s="446"/>
      <c r="C19" s="446"/>
      <c r="D19" s="447"/>
      <c r="E19" s="420"/>
      <c r="F19" s="421"/>
      <c r="G19" s="422"/>
      <c r="H19" s="463"/>
    </row>
    <row r="20" spans="1:8" ht="18" customHeight="1">
      <c r="A20" s="445"/>
      <c r="B20" s="446"/>
      <c r="C20" s="446"/>
      <c r="D20" s="447"/>
      <c r="E20" s="420"/>
      <c r="F20" s="421"/>
      <c r="G20" s="422"/>
      <c r="H20" s="463"/>
    </row>
    <row r="21" spans="1:8" ht="18" customHeight="1">
      <c r="A21" s="445"/>
      <c r="B21" s="446"/>
      <c r="C21" s="446"/>
      <c r="D21" s="447"/>
      <c r="E21" s="420"/>
      <c r="F21" s="421"/>
      <c r="G21" s="422"/>
      <c r="H21" s="463"/>
    </row>
    <row r="22" spans="1:8" ht="18" customHeight="1">
      <c r="A22" s="445"/>
      <c r="B22" s="446"/>
      <c r="C22" s="446"/>
      <c r="D22" s="447"/>
      <c r="E22" s="420"/>
      <c r="F22" s="421"/>
      <c r="G22" s="422"/>
      <c r="H22" s="463"/>
    </row>
    <row r="23" spans="1:8" ht="18" customHeight="1">
      <c r="A23" s="445"/>
      <c r="B23" s="446"/>
      <c r="C23" s="446"/>
      <c r="D23" s="447"/>
      <c r="E23" s="420"/>
      <c r="F23" s="421"/>
      <c r="G23" s="422"/>
      <c r="H23" s="463"/>
    </row>
    <row r="24" spans="1:8" ht="21" customHeight="1" thickBot="1">
      <c r="A24" s="448"/>
      <c r="B24" s="449"/>
      <c r="C24" s="449"/>
      <c r="D24" s="450"/>
      <c r="E24" s="425"/>
      <c r="F24" s="426"/>
      <c r="G24" s="427"/>
      <c r="H24" s="464"/>
    </row>
    <row r="25" spans="1:8" ht="12.75">
      <c r="A25" s="456" t="s">
        <v>25</v>
      </c>
      <c r="B25" s="229"/>
      <c r="C25" s="229"/>
      <c r="D25" s="229"/>
      <c r="E25" s="229"/>
      <c r="F25" s="229"/>
      <c r="G25" s="229"/>
      <c r="H25" s="229"/>
    </row>
    <row r="26" spans="1:8" ht="12.75">
      <c r="A26" s="455"/>
      <c r="B26" s="227"/>
      <c r="C26" s="227"/>
      <c r="D26" s="227"/>
      <c r="E26" s="227"/>
      <c r="F26" s="227"/>
      <c r="G26" s="227"/>
      <c r="H26" s="227"/>
    </row>
    <row r="27" spans="1:8" ht="13.5" thickBot="1">
      <c r="A27" s="454"/>
      <c r="B27" s="454"/>
      <c r="C27" s="454"/>
      <c r="D27" s="454"/>
      <c r="E27" s="454"/>
      <c r="F27" s="454"/>
      <c r="G27" s="454"/>
      <c r="H27" s="454"/>
    </row>
    <row r="28" spans="1:8" ht="16.5" thickBot="1">
      <c r="A28" s="428" t="s">
        <v>3013</v>
      </c>
      <c r="B28" s="429"/>
      <c r="C28" s="429"/>
      <c r="D28" s="429"/>
      <c r="E28" s="429"/>
      <c r="F28" s="429"/>
      <c r="G28" s="429"/>
      <c r="H28" s="430"/>
    </row>
    <row r="29" spans="1:8" ht="12.75">
      <c r="A29" s="229"/>
      <c r="B29" s="229"/>
      <c r="C29" s="229"/>
      <c r="D29" s="229"/>
      <c r="E29" s="229"/>
      <c r="F29" s="229"/>
      <c r="G29" s="229"/>
      <c r="H29" s="229"/>
    </row>
    <row r="30" spans="1:8" ht="6.75" customHeight="1" thickBot="1">
      <c r="A30" s="227"/>
      <c r="B30" s="227"/>
      <c r="C30" s="227"/>
      <c r="D30" s="227"/>
      <c r="E30" s="227"/>
      <c r="F30" s="227"/>
      <c r="G30" s="227"/>
      <c r="H30" s="227"/>
    </row>
    <row r="31" spans="4:7" ht="27" customHeight="1" thickBot="1">
      <c r="D31" s="439" t="s">
        <v>24</v>
      </c>
      <c r="E31" s="440"/>
      <c r="F31" s="440"/>
      <c r="G31" s="441"/>
    </row>
    <row r="32" spans="4:7" ht="30" customHeight="1" thickBot="1">
      <c r="D32" s="423"/>
      <c r="E32" s="424"/>
      <c r="F32" s="431" t="s">
        <v>23</v>
      </c>
      <c r="G32" s="432"/>
    </row>
  </sheetData>
  <sheetProtection/>
  <protectedRanges>
    <protectedRange sqref="D32:E32" name="Project Status Percentage"/>
    <protectedRange sqref="B9:C9" name="FTE Jobs Data"/>
    <protectedRange sqref="E12:G24" name="Jobs Description_3_1"/>
  </protectedRanges>
  <mergeCells count="34">
    <mergeCell ref="A2:H2"/>
    <mergeCell ref="A5:H5"/>
    <mergeCell ref="A7:H7"/>
    <mergeCell ref="A10:H10"/>
    <mergeCell ref="A26:H27"/>
    <mergeCell ref="A25:H25"/>
    <mergeCell ref="F8:H9"/>
    <mergeCell ref="A11:H11"/>
    <mergeCell ref="B8:E8"/>
    <mergeCell ref="H12:H24"/>
    <mergeCell ref="E17:G17"/>
    <mergeCell ref="E18:G18"/>
    <mergeCell ref="E16:G16"/>
    <mergeCell ref="B9:E9"/>
    <mergeCell ref="E19:G19"/>
    <mergeCell ref="E20:G20"/>
    <mergeCell ref="A1:H1"/>
    <mergeCell ref="E12:G12"/>
    <mergeCell ref="E13:G13"/>
    <mergeCell ref="E14:G14"/>
    <mergeCell ref="B3:F3"/>
    <mergeCell ref="D31:G31"/>
    <mergeCell ref="A12:D24"/>
    <mergeCell ref="E15:G15"/>
    <mergeCell ref="B4:G4"/>
    <mergeCell ref="A6:H6"/>
    <mergeCell ref="E21:G21"/>
    <mergeCell ref="D32:E32"/>
    <mergeCell ref="E22:G22"/>
    <mergeCell ref="E23:G23"/>
    <mergeCell ref="E24:G24"/>
    <mergeCell ref="A28:H28"/>
    <mergeCell ref="F32:G32"/>
    <mergeCell ref="A29:H30"/>
  </mergeCells>
  <dataValidations count="3">
    <dataValidation allowBlank="1" showInputMessage="1" showErrorMessage="1" promptTitle="Project Status" prompt="Base your percentage on actual progress of the project, rather than on just how much of the grant award has been expended.  If you are providing a service (rather than a project), you may base your percentage on how much of the grant period has passed." sqref="D32:E32"/>
    <dataValidation type="decimal" allowBlank="1" showInputMessage="1" showErrorMessage="1" promptTitle="Number of Jobs*" prompt="Enter the FTE number that represents the cumulative number of new jobs created and jobs retained through the last quarter completed.&#10;&#10;This number should match the result you got on your &quot;Jobs Data&quot; worksheet." errorTitle="Entered number is invalid" error="The Number of Jobs must be greater than or equal to 0. Please check your entry." sqref="B9:E9">
      <formula1>0</formula1>
      <formula2>999999999.99</formula2>
    </dataValidation>
    <dataValidation type="list" operator="lessThanOrEqual" showInputMessage="1" showErrorMessage="1" promptTitle="NAICS" prompt="Select appropriate NAICS Code" errorTitle="Entry exceeds character limit" error="The Description of Jobs Created must be 4000 characters or less in length. Please check your entry." sqref="E12:E24 F12:G18 F22:G24">
      <formula1>NAICS!$B$4:$B$28</formula1>
    </dataValidation>
  </dataValidations>
  <hyperlinks>
    <hyperlink ref="A25:E25" r:id="rId1" display="Click Here to go to http://www.naics.com/search.htm."/>
  </hyperlinks>
  <printOptions/>
  <pageMargins left="0.42" right="0.25" top="0.75" bottom="0.75" header="0.3" footer="0.3"/>
  <pageSetup horizontalDpi="600" verticalDpi="600" orientation="portrait" r:id="rId2"/>
  <headerFooter>
    <oddFooter>&amp;L&amp;Z&amp;F,  &amp;A&amp;RPage &amp;P of &amp;N</oddFooter>
  </headerFooter>
</worksheet>
</file>

<file path=xl/worksheets/sheet13.xml><?xml version="1.0" encoding="utf-8"?>
<worksheet xmlns="http://schemas.openxmlformats.org/spreadsheetml/2006/main" xmlns:r="http://schemas.openxmlformats.org/officeDocument/2006/relationships">
  <dimension ref="A1:I403"/>
  <sheetViews>
    <sheetView workbookViewId="0" topLeftCell="A1">
      <pane ySplit="3" topLeftCell="A4" activePane="bottomLeft" state="frozen"/>
      <selection pane="topLeft" activeCell="A1" sqref="A1"/>
      <selection pane="bottomLeft" activeCell="A2" sqref="A2:E2"/>
    </sheetView>
  </sheetViews>
  <sheetFormatPr defaultColWidth="9.140625" defaultRowHeight="12.75"/>
  <cols>
    <col min="1" max="1" width="11.28125" style="0" customWidth="1"/>
    <col min="2" max="2" width="27.7109375" style="0" customWidth="1"/>
    <col min="3" max="3" width="12.57421875" style="0" customWidth="1"/>
    <col min="4" max="4" width="33.57421875" style="137" customWidth="1"/>
    <col min="5" max="5" width="13.140625" style="0" customWidth="1"/>
  </cols>
  <sheetData>
    <row r="1" spans="1:5" ht="16.5" thickBot="1">
      <c r="A1" s="465" t="s">
        <v>4282</v>
      </c>
      <c r="B1" s="466"/>
      <c r="C1" s="466"/>
      <c r="D1" s="466"/>
      <c r="E1" s="467"/>
    </row>
    <row r="2" spans="1:9" ht="69" customHeight="1" thickBot="1">
      <c r="A2" s="468" t="s">
        <v>4285</v>
      </c>
      <c r="B2" s="468"/>
      <c r="C2" s="468"/>
      <c r="D2" s="468"/>
      <c r="E2" s="468"/>
      <c r="F2" s="136"/>
      <c r="G2" s="136"/>
      <c r="H2" s="136"/>
      <c r="I2" s="136"/>
    </row>
    <row r="3" spans="1:5" ht="42" customHeight="1" thickBot="1">
      <c r="A3" s="149" t="s">
        <v>3018</v>
      </c>
      <c r="B3" s="148" t="s">
        <v>3019</v>
      </c>
      <c r="C3" s="149" t="s">
        <v>3020</v>
      </c>
      <c r="D3" s="148" t="s">
        <v>3021</v>
      </c>
      <c r="E3" s="149" t="s">
        <v>3022</v>
      </c>
    </row>
    <row r="4" spans="1:5" ht="12.75">
      <c r="A4" s="145"/>
      <c r="B4" s="146"/>
      <c r="C4" s="147"/>
      <c r="D4" s="150"/>
      <c r="E4" s="86"/>
    </row>
    <row r="5" spans="1:5" ht="12.75">
      <c r="A5" s="83"/>
      <c r="B5" s="84"/>
      <c r="C5" s="85"/>
      <c r="D5" s="150"/>
      <c r="E5" s="86"/>
    </row>
    <row r="6" spans="1:5" ht="12.75">
      <c r="A6" s="83"/>
      <c r="B6" s="84"/>
      <c r="C6" s="85"/>
      <c r="D6" s="150"/>
      <c r="E6" s="86"/>
    </row>
    <row r="7" spans="1:5" ht="12.75">
      <c r="A7" s="83"/>
      <c r="B7" s="84"/>
      <c r="C7" s="85"/>
      <c r="D7" s="150"/>
      <c r="E7" s="86"/>
    </row>
    <row r="8" spans="1:5" ht="12.75">
      <c r="A8" s="83"/>
      <c r="B8" s="84"/>
      <c r="C8" s="85"/>
      <c r="D8" s="150"/>
      <c r="E8" s="86"/>
    </row>
    <row r="9" spans="1:5" ht="12.75">
      <c r="A9" s="83"/>
      <c r="B9" s="84"/>
      <c r="C9" s="85"/>
      <c r="D9" s="150"/>
      <c r="E9" s="86"/>
    </row>
    <row r="10" spans="1:5" ht="12.75">
      <c r="A10" s="83"/>
      <c r="B10" s="84"/>
      <c r="C10" s="85"/>
      <c r="D10" s="150"/>
      <c r="E10" s="86"/>
    </row>
    <row r="11" spans="1:5" ht="12.75">
      <c r="A11" s="83"/>
      <c r="B11" s="84"/>
      <c r="C11" s="85"/>
      <c r="D11" s="150"/>
      <c r="E11" s="86"/>
    </row>
    <row r="12" spans="1:5" ht="12.75">
      <c r="A12" s="83"/>
      <c r="B12" s="84"/>
      <c r="C12" s="85"/>
      <c r="D12" s="150"/>
      <c r="E12" s="86"/>
    </row>
    <row r="13" spans="1:5" ht="12.75">
      <c r="A13" s="83"/>
      <c r="B13" s="84"/>
      <c r="C13" s="85"/>
      <c r="D13" s="150"/>
      <c r="E13" s="86"/>
    </row>
    <row r="14" spans="1:5" ht="12.75">
      <c r="A14" s="83"/>
      <c r="B14" s="84"/>
      <c r="C14" s="85"/>
      <c r="D14" s="150"/>
      <c r="E14" s="86"/>
    </row>
    <row r="15" spans="1:5" ht="12.75">
      <c r="A15" s="83"/>
      <c r="B15" s="84"/>
      <c r="C15" s="85"/>
      <c r="D15" s="150"/>
      <c r="E15" s="86"/>
    </row>
    <row r="16" spans="1:5" ht="12.75">
      <c r="A16" s="83"/>
      <c r="B16" s="84"/>
      <c r="C16" s="85"/>
      <c r="D16" s="150"/>
      <c r="E16" s="86"/>
    </row>
    <row r="17" spans="1:5" ht="12.75">
      <c r="A17" s="83"/>
      <c r="B17" s="84"/>
      <c r="C17" s="85"/>
      <c r="D17" s="150"/>
      <c r="E17" s="86"/>
    </row>
    <row r="18" spans="1:5" ht="12.75">
      <c r="A18" s="83"/>
      <c r="B18" s="84"/>
      <c r="C18" s="85"/>
      <c r="D18" s="150"/>
      <c r="E18" s="86"/>
    </row>
    <row r="19" spans="1:5" ht="12.75">
      <c r="A19" s="83"/>
      <c r="B19" s="84"/>
      <c r="C19" s="85"/>
      <c r="D19" s="150"/>
      <c r="E19" s="86"/>
    </row>
    <row r="20" spans="1:5" ht="12.75">
      <c r="A20" s="83"/>
      <c r="B20" s="84"/>
      <c r="C20" s="85"/>
      <c r="D20" s="150"/>
      <c r="E20" s="86"/>
    </row>
    <row r="21" spans="1:5" ht="12.75">
      <c r="A21" s="83"/>
      <c r="B21" s="84"/>
      <c r="C21" s="85"/>
      <c r="D21" s="150"/>
      <c r="E21" s="86"/>
    </row>
    <row r="22" spans="1:5" ht="12.75">
      <c r="A22" s="83"/>
      <c r="B22" s="84"/>
      <c r="C22" s="85"/>
      <c r="D22" s="150"/>
      <c r="E22" s="86"/>
    </row>
    <row r="23" spans="1:5" ht="12.75">
      <c r="A23" s="83"/>
      <c r="B23" s="84"/>
      <c r="C23" s="85"/>
      <c r="D23" s="150"/>
      <c r="E23" s="86"/>
    </row>
    <row r="24" spans="1:5" ht="12.75">
      <c r="A24" s="83"/>
      <c r="B24" s="84"/>
      <c r="C24" s="85"/>
      <c r="D24" s="150"/>
      <c r="E24" s="86"/>
    </row>
    <row r="25" spans="1:5" ht="12.75">
      <c r="A25" s="83"/>
      <c r="B25" s="84"/>
      <c r="C25" s="85"/>
      <c r="D25" s="150"/>
      <c r="E25" s="86"/>
    </row>
    <row r="26" spans="1:5" ht="12.75">
      <c r="A26" s="83"/>
      <c r="B26" s="84"/>
      <c r="C26" s="85"/>
      <c r="D26" s="150"/>
      <c r="E26" s="86"/>
    </row>
    <row r="27" spans="1:5" ht="12.75">
      <c r="A27" s="83"/>
      <c r="B27" s="84"/>
      <c r="C27" s="85"/>
      <c r="D27" s="150"/>
      <c r="E27" s="86"/>
    </row>
    <row r="28" spans="1:5" ht="12.75">
      <c r="A28" s="83"/>
      <c r="B28" s="84"/>
      <c r="C28" s="85"/>
      <c r="D28" s="150"/>
      <c r="E28" s="86"/>
    </row>
    <row r="29" spans="1:5" ht="12.75">
      <c r="A29" s="83"/>
      <c r="B29" s="84"/>
      <c r="C29" s="85"/>
      <c r="D29" s="150"/>
      <c r="E29" s="86"/>
    </row>
    <row r="30" spans="1:5" ht="12.75">
      <c r="A30" s="83"/>
      <c r="B30" s="84"/>
      <c r="C30" s="85"/>
      <c r="D30" s="150"/>
      <c r="E30" s="86"/>
    </row>
    <row r="31" spans="1:5" ht="12.75">
      <c r="A31" s="83"/>
      <c r="B31" s="84"/>
      <c r="C31" s="85"/>
      <c r="D31" s="150"/>
      <c r="E31" s="86"/>
    </row>
    <row r="32" spans="1:5" ht="12.75">
      <c r="A32" s="83"/>
      <c r="B32" s="84"/>
      <c r="C32" s="85"/>
      <c r="D32" s="150"/>
      <c r="E32" s="86"/>
    </row>
    <row r="33" spans="1:5" ht="12.75">
      <c r="A33" s="83"/>
      <c r="B33" s="84"/>
      <c r="C33" s="85"/>
      <c r="D33" s="150"/>
      <c r="E33" s="86"/>
    </row>
    <row r="34" spans="1:5" ht="12.75">
      <c r="A34" s="83"/>
      <c r="B34" s="84"/>
      <c r="C34" s="85"/>
      <c r="D34" s="150"/>
      <c r="E34" s="86"/>
    </row>
    <row r="35" spans="1:5" ht="12.75">
      <c r="A35" s="83"/>
      <c r="B35" s="84"/>
      <c r="C35" s="85"/>
      <c r="D35" s="150"/>
      <c r="E35" s="86"/>
    </row>
    <row r="36" spans="1:5" ht="12.75">
      <c r="A36" s="83"/>
      <c r="B36" s="84"/>
      <c r="C36" s="85"/>
      <c r="D36" s="150"/>
      <c r="E36" s="86"/>
    </row>
    <row r="37" spans="1:5" ht="12.75">
      <c r="A37" s="83"/>
      <c r="B37" s="84"/>
      <c r="C37" s="85"/>
      <c r="D37" s="150"/>
      <c r="E37" s="86"/>
    </row>
    <row r="38" spans="1:5" ht="12.75">
      <c r="A38" s="83"/>
      <c r="B38" s="84"/>
      <c r="C38" s="85"/>
      <c r="D38" s="150"/>
      <c r="E38" s="86"/>
    </row>
    <row r="39" spans="1:5" ht="12.75">
      <c r="A39" s="83"/>
      <c r="B39" s="84"/>
      <c r="C39" s="85"/>
      <c r="D39" s="150"/>
      <c r="E39" s="86"/>
    </row>
    <row r="40" spans="1:5" ht="12.75">
      <c r="A40" s="83"/>
      <c r="B40" s="84"/>
      <c r="C40" s="85"/>
      <c r="D40" s="150"/>
      <c r="E40" s="86"/>
    </row>
    <row r="41" spans="1:5" ht="12.75">
      <c r="A41" s="83"/>
      <c r="B41" s="84"/>
      <c r="C41" s="85"/>
      <c r="D41" s="150"/>
      <c r="E41" s="86"/>
    </row>
    <row r="42" spans="1:5" ht="12.75">
      <c r="A42" s="83"/>
      <c r="B42" s="84"/>
      <c r="C42" s="85"/>
      <c r="D42" s="150"/>
      <c r="E42" s="86"/>
    </row>
    <row r="43" spans="1:5" ht="12.75">
      <c r="A43" s="83"/>
      <c r="B43" s="84"/>
      <c r="C43" s="85"/>
      <c r="D43" s="150"/>
      <c r="E43" s="86"/>
    </row>
    <row r="44" spans="1:5" ht="12.75">
      <c r="A44" s="83"/>
      <c r="B44" s="84"/>
      <c r="C44" s="85"/>
      <c r="D44" s="150"/>
      <c r="E44" s="86"/>
    </row>
    <row r="45" spans="1:5" ht="12.75">
      <c r="A45" s="83"/>
      <c r="B45" s="84"/>
      <c r="C45" s="85"/>
      <c r="D45" s="150"/>
      <c r="E45" s="86"/>
    </row>
    <row r="46" spans="1:5" ht="12.75">
      <c r="A46" s="83"/>
      <c r="B46" s="84"/>
      <c r="C46" s="85"/>
      <c r="D46" s="150"/>
      <c r="E46" s="86"/>
    </row>
    <row r="47" spans="1:5" ht="12.75">
      <c r="A47" s="83"/>
      <c r="B47" s="84"/>
      <c r="C47" s="85"/>
      <c r="D47" s="150"/>
      <c r="E47" s="86"/>
    </row>
    <row r="48" spans="1:5" ht="12.75">
      <c r="A48" s="83"/>
      <c r="B48" s="84"/>
      <c r="C48" s="85"/>
      <c r="D48" s="150"/>
      <c r="E48" s="86"/>
    </row>
    <row r="49" spans="1:5" ht="12.75">
      <c r="A49" s="83"/>
      <c r="B49" s="84"/>
      <c r="C49" s="85"/>
      <c r="D49" s="150"/>
      <c r="E49" s="86"/>
    </row>
    <row r="50" spans="1:5" ht="12.75">
      <c r="A50" s="83"/>
      <c r="B50" s="84"/>
      <c r="C50" s="85"/>
      <c r="D50" s="150"/>
      <c r="E50" s="86"/>
    </row>
    <row r="51" spans="1:5" ht="12.75">
      <c r="A51" s="83"/>
      <c r="B51" s="84"/>
      <c r="C51" s="85"/>
      <c r="D51" s="150"/>
      <c r="E51" s="86"/>
    </row>
    <row r="52" spans="1:5" ht="12.75">
      <c r="A52" s="83"/>
      <c r="B52" s="84"/>
      <c r="C52" s="85"/>
      <c r="D52" s="150"/>
      <c r="E52" s="86"/>
    </row>
    <row r="53" spans="1:5" ht="12.75">
      <c r="A53" s="83"/>
      <c r="B53" s="84"/>
      <c r="C53" s="85"/>
      <c r="D53" s="150"/>
      <c r="E53" s="86"/>
    </row>
    <row r="54" spans="1:5" ht="12.75">
      <c r="A54" s="83"/>
      <c r="B54" s="84"/>
      <c r="C54" s="85"/>
      <c r="D54" s="150"/>
      <c r="E54" s="86"/>
    </row>
    <row r="55" spans="1:5" ht="12.75">
      <c r="A55" s="83"/>
      <c r="B55" s="84"/>
      <c r="C55" s="85"/>
      <c r="D55" s="150"/>
      <c r="E55" s="86"/>
    </row>
    <row r="56" spans="1:5" ht="12.75">
      <c r="A56" s="83"/>
      <c r="B56" s="84"/>
      <c r="C56" s="85"/>
      <c r="D56" s="150"/>
      <c r="E56" s="86"/>
    </row>
    <row r="57" spans="1:5" ht="12.75">
      <c r="A57" s="83"/>
      <c r="B57" s="84"/>
      <c r="C57" s="85"/>
      <c r="D57" s="150"/>
      <c r="E57" s="86"/>
    </row>
    <row r="58" spans="1:5" ht="12.75">
      <c r="A58" s="83"/>
      <c r="B58" s="84"/>
      <c r="C58" s="85"/>
      <c r="D58" s="150"/>
      <c r="E58" s="86"/>
    </row>
    <row r="59" spans="1:5" ht="12.75">
      <c r="A59" s="83"/>
      <c r="B59" s="84"/>
      <c r="C59" s="85"/>
      <c r="D59" s="150"/>
      <c r="E59" s="86"/>
    </row>
    <row r="60" spans="1:5" ht="12.75">
      <c r="A60" s="83"/>
      <c r="B60" s="84"/>
      <c r="C60" s="85"/>
      <c r="D60" s="150"/>
      <c r="E60" s="86"/>
    </row>
    <row r="61" spans="1:5" ht="12.75">
      <c r="A61" s="83"/>
      <c r="B61" s="84"/>
      <c r="C61" s="85"/>
      <c r="D61" s="150"/>
      <c r="E61" s="86"/>
    </row>
    <row r="62" spans="1:5" ht="12.75">
      <c r="A62" s="83"/>
      <c r="B62" s="84"/>
      <c r="C62" s="85"/>
      <c r="D62" s="150"/>
      <c r="E62" s="86"/>
    </row>
    <row r="63" spans="1:5" ht="12.75">
      <c r="A63" s="83"/>
      <c r="B63" s="84"/>
      <c r="C63" s="85"/>
      <c r="D63" s="150"/>
      <c r="E63" s="86"/>
    </row>
    <row r="64" spans="1:5" ht="12.75">
      <c r="A64" s="83"/>
      <c r="B64" s="84"/>
      <c r="C64" s="85"/>
      <c r="D64" s="150"/>
      <c r="E64" s="86"/>
    </row>
    <row r="65" spans="1:5" ht="12.75">
      <c r="A65" s="83"/>
      <c r="B65" s="84"/>
      <c r="C65" s="85"/>
      <c r="D65" s="150"/>
      <c r="E65" s="86"/>
    </row>
    <row r="66" spans="1:5" ht="12.75">
      <c r="A66" s="83"/>
      <c r="B66" s="84"/>
      <c r="C66" s="85"/>
      <c r="D66" s="150"/>
      <c r="E66" s="86"/>
    </row>
    <row r="67" spans="1:5" ht="12.75">
      <c r="A67" s="83"/>
      <c r="B67" s="84"/>
      <c r="C67" s="85"/>
      <c r="D67" s="150"/>
      <c r="E67" s="86"/>
    </row>
    <row r="68" spans="1:5" ht="12.75">
      <c r="A68" s="83"/>
      <c r="B68" s="84"/>
      <c r="C68" s="85"/>
      <c r="D68" s="150"/>
      <c r="E68" s="86"/>
    </row>
    <row r="69" spans="1:5" ht="12.75">
      <c r="A69" s="83"/>
      <c r="B69" s="84"/>
      <c r="C69" s="85"/>
      <c r="D69" s="150"/>
      <c r="E69" s="86"/>
    </row>
    <row r="70" spans="1:5" ht="12.75">
      <c r="A70" s="83"/>
      <c r="B70" s="84"/>
      <c r="C70" s="85"/>
      <c r="D70" s="150"/>
      <c r="E70" s="86"/>
    </row>
    <row r="71" spans="1:5" ht="12.75">
      <c r="A71" s="83"/>
      <c r="B71" s="84"/>
      <c r="C71" s="85"/>
      <c r="D71" s="150"/>
      <c r="E71" s="86"/>
    </row>
    <row r="72" spans="1:5" ht="12.75">
      <c r="A72" s="83"/>
      <c r="B72" s="84"/>
      <c r="C72" s="85"/>
      <c r="D72" s="150"/>
      <c r="E72" s="86"/>
    </row>
    <row r="73" spans="1:5" ht="12.75">
      <c r="A73" s="83"/>
      <c r="B73" s="84"/>
      <c r="C73" s="85"/>
      <c r="D73" s="150"/>
      <c r="E73" s="86"/>
    </row>
    <row r="74" spans="1:5" ht="12.75">
      <c r="A74" s="83"/>
      <c r="B74" s="84"/>
      <c r="C74" s="85"/>
      <c r="D74" s="150"/>
      <c r="E74" s="86"/>
    </row>
    <row r="75" spans="1:5" ht="12.75">
      <c r="A75" s="83"/>
      <c r="B75" s="84"/>
      <c r="C75" s="85"/>
      <c r="D75" s="150"/>
      <c r="E75" s="86"/>
    </row>
    <row r="76" spans="1:5" ht="12.75">
      <c r="A76" s="83"/>
      <c r="B76" s="84"/>
      <c r="C76" s="85"/>
      <c r="D76" s="150"/>
      <c r="E76" s="86"/>
    </row>
    <row r="77" spans="1:5" ht="12.75">
      <c r="A77" s="83"/>
      <c r="B77" s="84"/>
      <c r="C77" s="85"/>
      <c r="D77" s="150"/>
      <c r="E77" s="86"/>
    </row>
    <row r="78" spans="1:5" ht="12.75">
      <c r="A78" s="83"/>
      <c r="B78" s="84"/>
      <c r="C78" s="85"/>
      <c r="D78" s="150"/>
      <c r="E78" s="86"/>
    </row>
    <row r="79" spans="1:5" ht="12.75">
      <c r="A79" s="83"/>
      <c r="B79" s="84"/>
      <c r="C79" s="85"/>
      <c r="D79" s="150"/>
      <c r="E79" s="86"/>
    </row>
    <row r="80" spans="1:5" ht="12.75">
      <c r="A80" s="83"/>
      <c r="B80" s="84"/>
      <c r="C80" s="85"/>
      <c r="D80" s="150"/>
      <c r="E80" s="86"/>
    </row>
    <row r="81" spans="1:5" ht="12.75">
      <c r="A81" s="83"/>
      <c r="B81" s="84"/>
      <c r="C81" s="85"/>
      <c r="D81" s="150"/>
      <c r="E81" s="86"/>
    </row>
    <row r="82" spans="1:5" ht="12.75">
      <c r="A82" s="83"/>
      <c r="B82" s="84"/>
      <c r="C82" s="85"/>
      <c r="D82" s="150"/>
      <c r="E82" s="86"/>
    </row>
    <row r="83" spans="1:5" ht="12.75">
      <c r="A83" s="83"/>
      <c r="B83" s="84"/>
      <c r="C83" s="85"/>
      <c r="D83" s="150"/>
      <c r="E83" s="86"/>
    </row>
    <row r="84" spans="1:5" ht="12.75">
      <c r="A84" s="83"/>
      <c r="B84" s="84"/>
      <c r="C84" s="85"/>
      <c r="D84" s="150"/>
      <c r="E84" s="86"/>
    </row>
    <row r="85" spans="1:5" ht="12.75">
      <c r="A85" s="83"/>
      <c r="B85" s="84"/>
      <c r="C85" s="85"/>
      <c r="D85" s="150"/>
      <c r="E85" s="86"/>
    </row>
    <row r="86" spans="1:5" ht="12.75">
      <c r="A86" s="83"/>
      <c r="B86" s="84"/>
      <c r="C86" s="85"/>
      <c r="D86" s="150"/>
      <c r="E86" s="86"/>
    </row>
    <row r="87" spans="1:5" ht="12.75">
      <c r="A87" s="83"/>
      <c r="B87" s="84"/>
      <c r="C87" s="85"/>
      <c r="D87" s="150"/>
      <c r="E87" s="86"/>
    </row>
    <row r="88" spans="1:5" ht="12.75">
      <c r="A88" s="83"/>
      <c r="B88" s="84"/>
      <c r="C88" s="85"/>
      <c r="D88" s="150"/>
      <c r="E88" s="86"/>
    </row>
    <row r="89" spans="1:5" ht="12.75">
      <c r="A89" s="83"/>
      <c r="B89" s="84"/>
      <c r="C89" s="85"/>
      <c r="D89" s="150"/>
      <c r="E89" s="86"/>
    </row>
    <row r="90" spans="1:5" ht="12.75">
      <c r="A90" s="83"/>
      <c r="B90" s="84"/>
      <c r="C90" s="85"/>
      <c r="D90" s="150"/>
      <c r="E90" s="86"/>
    </row>
    <row r="91" spans="1:5" ht="12.75">
      <c r="A91" s="83"/>
      <c r="B91" s="84"/>
      <c r="C91" s="85"/>
      <c r="D91" s="150"/>
      <c r="E91" s="86"/>
    </row>
    <row r="92" spans="1:5" ht="12.75">
      <c r="A92" s="83"/>
      <c r="B92" s="84"/>
      <c r="C92" s="85"/>
      <c r="D92" s="150"/>
      <c r="E92" s="86"/>
    </row>
    <row r="93" spans="1:5" ht="12.75">
      <c r="A93" s="83"/>
      <c r="B93" s="84"/>
      <c r="C93" s="85"/>
      <c r="D93" s="150"/>
      <c r="E93" s="86"/>
    </row>
    <row r="94" spans="1:5" ht="12.75">
      <c r="A94" s="83"/>
      <c r="B94" s="84"/>
      <c r="C94" s="85"/>
      <c r="D94" s="150"/>
      <c r="E94" s="86"/>
    </row>
    <row r="95" spans="1:5" ht="12.75">
      <c r="A95" s="83"/>
      <c r="B95" s="84"/>
      <c r="C95" s="85"/>
      <c r="D95" s="150"/>
      <c r="E95" s="86"/>
    </row>
    <row r="96" spans="1:5" ht="12.75">
      <c r="A96" s="83"/>
      <c r="B96" s="84"/>
      <c r="C96" s="85"/>
      <c r="D96" s="150"/>
      <c r="E96" s="86"/>
    </row>
    <row r="97" spans="1:5" ht="12.75">
      <c r="A97" s="83"/>
      <c r="B97" s="84"/>
      <c r="C97" s="85"/>
      <c r="D97" s="150"/>
      <c r="E97" s="86"/>
    </row>
    <row r="98" spans="1:5" ht="12.75">
      <c r="A98" s="83"/>
      <c r="B98" s="84"/>
      <c r="C98" s="85"/>
      <c r="D98" s="150"/>
      <c r="E98" s="86"/>
    </row>
    <row r="99" spans="1:5" ht="12.75">
      <c r="A99" s="83"/>
      <c r="B99" s="84"/>
      <c r="C99" s="85"/>
      <c r="D99" s="150"/>
      <c r="E99" s="86"/>
    </row>
    <row r="100" spans="1:5" ht="12.75">
      <c r="A100" s="83"/>
      <c r="B100" s="84"/>
      <c r="C100" s="85"/>
      <c r="D100" s="150"/>
      <c r="E100" s="86"/>
    </row>
    <row r="101" spans="1:5" ht="12.75">
      <c r="A101" s="83"/>
      <c r="B101" s="84"/>
      <c r="C101" s="85"/>
      <c r="D101" s="150"/>
      <c r="E101" s="86"/>
    </row>
    <row r="102" spans="1:5" ht="12.75">
      <c r="A102" s="83"/>
      <c r="B102" s="84"/>
      <c r="C102" s="85"/>
      <c r="D102" s="150"/>
      <c r="E102" s="86"/>
    </row>
    <row r="103" spans="1:5" ht="12.75">
      <c r="A103" s="87"/>
      <c r="B103" s="88"/>
      <c r="C103" s="89"/>
      <c r="D103" s="150"/>
      <c r="E103" s="86"/>
    </row>
    <row r="104" spans="1:5" ht="12.75">
      <c r="A104" s="83"/>
      <c r="B104" s="84"/>
      <c r="C104" s="85"/>
      <c r="D104" s="150"/>
      <c r="E104" s="86"/>
    </row>
    <row r="105" spans="1:5" ht="12.75">
      <c r="A105" s="83"/>
      <c r="B105" s="84"/>
      <c r="C105" s="85"/>
      <c r="D105" s="150"/>
      <c r="E105" s="86"/>
    </row>
    <row r="106" spans="1:5" ht="12.75">
      <c r="A106" s="83"/>
      <c r="B106" s="84"/>
      <c r="C106" s="85"/>
      <c r="D106" s="150"/>
      <c r="E106" s="86"/>
    </row>
    <row r="107" spans="1:5" ht="12.75">
      <c r="A107" s="83"/>
      <c r="B107" s="84"/>
      <c r="C107" s="85"/>
      <c r="D107" s="150"/>
      <c r="E107" s="86"/>
    </row>
    <row r="108" spans="1:5" ht="12.75">
      <c r="A108" s="83"/>
      <c r="B108" s="84"/>
      <c r="C108" s="85"/>
      <c r="D108" s="150"/>
      <c r="E108" s="86"/>
    </row>
    <row r="109" spans="1:5" ht="12.75">
      <c r="A109" s="83"/>
      <c r="B109" s="84"/>
      <c r="C109" s="85"/>
      <c r="D109" s="150"/>
      <c r="E109" s="86"/>
    </row>
    <row r="110" spans="1:5" ht="12.75">
      <c r="A110" s="83"/>
      <c r="B110" s="84"/>
      <c r="C110" s="85"/>
      <c r="D110" s="150"/>
      <c r="E110" s="86"/>
    </row>
    <row r="111" spans="1:5" ht="12.75">
      <c r="A111" s="83"/>
      <c r="B111" s="84"/>
      <c r="C111" s="85"/>
      <c r="D111" s="150"/>
      <c r="E111" s="86"/>
    </row>
    <row r="112" spans="1:5" ht="12.75">
      <c r="A112" s="83"/>
      <c r="B112" s="84"/>
      <c r="C112" s="85"/>
      <c r="D112" s="150"/>
      <c r="E112" s="86"/>
    </row>
    <row r="113" spans="1:5" ht="12.75">
      <c r="A113" s="83"/>
      <c r="B113" s="84"/>
      <c r="C113" s="85"/>
      <c r="D113" s="150"/>
      <c r="E113" s="86"/>
    </row>
    <row r="114" spans="1:5" ht="12.75">
      <c r="A114" s="83"/>
      <c r="B114" s="84"/>
      <c r="C114" s="85"/>
      <c r="D114" s="150"/>
      <c r="E114" s="86"/>
    </row>
    <row r="115" spans="1:5" ht="12.75">
      <c r="A115" s="83"/>
      <c r="B115" s="84"/>
      <c r="C115" s="85"/>
      <c r="D115" s="150"/>
      <c r="E115" s="86"/>
    </row>
    <row r="116" spans="1:5" ht="12.75">
      <c r="A116" s="83"/>
      <c r="B116" s="84"/>
      <c r="C116" s="85"/>
      <c r="D116" s="150"/>
      <c r="E116" s="86"/>
    </row>
    <row r="117" spans="1:5" ht="12.75">
      <c r="A117" s="83"/>
      <c r="B117" s="84"/>
      <c r="C117" s="85"/>
      <c r="D117" s="150"/>
      <c r="E117" s="86"/>
    </row>
    <row r="118" spans="1:5" ht="12.75">
      <c r="A118" s="83"/>
      <c r="B118" s="84"/>
      <c r="C118" s="85"/>
      <c r="D118" s="150"/>
      <c r="E118" s="86"/>
    </row>
    <row r="119" spans="1:5" ht="12.75">
      <c r="A119" s="83"/>
      <c r="B119" s="84"/>
      <c r="C119" s="85"/>
      <c r="D119" s="150"/>
      <c r="E119" s="86"/>
    </row>
    <row r="120" spans="1:5" ht="12.75">
      <c r="A120" s="83"/>
      <c r="B120" s="84"/>
      <c r="C120" s="85"/>
      <c r="D120" s="150"/>
      <c r="E120" s="86"/>
    </row>
    <row r="121" spans="1:5" ht="12.75">
      <c r="A121" s="83"/>
      <c r="B121" s="84"/>
      <c r="C121" s="85"/>
      <c r="D121" s="150"/>
      <c r="E121" s="86"/>
    </row>
    <row r="122" spans="1:5" ht="12.75">
      <c r="A122" s="83"/>
      <c r="B122" s="84"/>
      <c r="C122" s="85"/>
      <c r="D122" s="150"/>
      <c r="E122" s="86"/>
    </row>
    <row r="123" spans="1:5" ht="12.75">
      <c r="A123" s="83"/>
      <c r="B123" s="84"/>
      <c r="C123" s="85"/>
      <c r="D123" s="150"/>
      <c r="E123" s="86"/>
    </row>
    <row r="124" spans="1:5" ht="12.75">
      <c r="A124" s="83"/>
      <c r="B124" s="84"/>
      <c r="C124" s="85"/>
      <c r="D124" s="150"/>
      <c r="E124" s="86"/>
    </row>
    <row r="125" spans="1:5" ht="12.75">
      <c r="A125" s="83"/>
      <c r="B125" s="84"/>
      <c r="C125" s="85"/>
      <c r="D125" s="150"/>
      <c r="E125" s="86"/>
    </row>
    <row r="126" spans="1:5" ht="12.75">
      <c r="A126" s="83"/>
      <c r="B126" s="84"/>
      <c r="C126" s="85"/>
      <c r="D126" s="150"/>
      <c r="E126" s="86"/>
    </row>
    <row r="127" spans="1:5" ht="12.75">
      <c r="A127" s="83"/>
      <c r="B127" s="84"/>
      <c r="C127" s="85"/>
      <c r="D127" s="150"/>
      <c r="E127" s="86"/>
    </row>
    <row r="128" spans="1:5" ht="12.75">
      <c r="A128" s="83"/>
      <c r="B128" s="84"/>
      <c r="C128" s="85"/>
      <c r="D128" s="150"/>
      <c r="E128" s="86"/>
    </row>
    <row r="129" spans="1:5" ht="12.75">
      <c r="A129" s="83"/>
      <c r="B129" s="84"/>
      <c r="C129" s="85"/>
      <c r="D129" s="150"/>
      <c r="E129" s="86"/>
    </row>
    <row r="130" spans="1:5" ht="12.75">
      <c r="A130" s="83"/>
      <c r="B130" s="84"/>
      <c r="C130" s="85"/>
      <c r="D130" s="150"/>
      <c r="E130" s="86"/>
    </row>
    <row r="131" spans="1:5" ht="12.75">
      <c r="A131" s="83"/>
      <c r="B131" s="84"/>
      <c r="C131" s="85"/>
      <c r="D131" s="150"/>
      <c r="E131" s="86"/>
    </row>
    <row r="132" spans="1:5" ht="12.75">
      <c r="A132" s="83"/>
      <c r="B132" s="84"/>
      <c r="C132" s="85"/>
      <c r="D132" s="150"/>
      <c r="E132" s="86"/>
    </row>
    <row r="133" spans="1:5" ht="12.75">
      <c r="A133" s="83"/>
      <c r="B133" s="84"/>
      <c r="C133" s="85"/>
      <c r="D133" s="150"/>
      <c r="E133" s="86"/>
    </row>
    <row r="134" spans="1:5" ht="12.75">
      <c r="A134" s="83"/>
      <c r="B134" s="84"/>
      <c r="C134" s="85"/>
      <c r="D134" s="150"/>
      <c r="E134" s="86"/>
    </row>
    <row r="135" spans="1:5" ht="12.75">
      <c r="A135" s="83"/>
      <c r="B135" s="84"/>
      <c r="C135" s="85"/>
      <c r="D135" s="150"/>
      <c r="E135" s="86"/>
    </row>
    <row r="136" spans="1:5" ht="12.75">
      <c r="A136" s="83"/>
      <c r="B136" s="84"/>
      <c r="C136" s="85"/>
      <c r="D136" s="150"/>
      <c r="E136" s="86"/>
    </row>
    <row r="137" spans="1:5" ht="12.75">
      <c r="A137" s="83"/>
      <c r="B137" s="84"/>
      <c r="C137" s="85"/>
      <c r="D137" s="150"/>
      <c r="E137" s="86"/>
    </row>
    <row r="138" spans="1:5" ht="12.75">
      <c r="A138" s="83"/>
      <c r="B138" s="84"/>
      <c r="C138" s="85"/>
      <c r="D138" s="150"/>
      <c r="E138" s="86"/>
    </row>
    <row r="139" spans="1:5" ht="12.75">
      <c r="A139" s="83"/>
      <c r="B139" s="84"/>
      <c r="C139" s="85"/>
      <c r="D139" s="150"/>
      <c r="E139" s="86"/>
    </row>
    <row r="140" spans="1:5" ht="12.75">
      <c r="A140" s="83"/>
      <c r="B140" s="84"/>
      <c r="C140" s="85"/>
      <c r="D140" s="150"/>
      <c r="E140" s="86"/>
    </row>
    <row r="141" spans="1:5" ht="12.75">
      <c r="A141" s="83"/>
      <c r="B141" s="84"/>
      <c r="C141" s="85"/>
      <c r="D141" s="150"/>
      <c r="E141" s="86"/>
    </row>
    <row r="142" spans="1:5" ht="12.75">
      <c r="A142" s="83"/>
      <c r="B142" s="84"/>
      <c r="C142" s="85"/>
      <c r="D142" s="150"/>
      <c r="E142" s="86"/>
    </row>
    <row r="143" spans="1:5" ht="12.75">
      <c r="A143" s="83"/>
      <c r="B143" s="84"/>
      <c r="C143" s="85"/>
      <c r="D143" s="150"/>
      <c r="E143" s="86"/>
    </row>
    <row r="144" spans="1:5" ht="12.75">
      <c r="A144" s="83"/>
      <c r="B144" s="84"/>
      <c r="C144" s="85"/>
      <c r="D144" s="150"/>
      <c r="E144" s="86"/>
    </row>
    <row r="145" spans="1:5" ht="12.75">
      <c r="A145" s="83"/>
      <c r="B145" s="84"/>
      <c r="C145" s="85"/>
      <c r="D145" s="150"/>
      <c r="E145" s="86"/>
    </row>
    <row r="146" spans="1:5" ht="12.75">
      <c r="A146" s="83"/>
      <c r="B146" s="84"/>
      <c r="C146" s="85"/>
      <c r="D146" s="150"/>
      <c r="E146" s="86"/>
    </row>
    <row r="147" spans="1:5" ht="12.75">
      <c r="A147" s="83"/>
      <c r="B147" s="84"/>
      <c r="C147" s="85"/>
      <c r="D147" s="150"/>
      <c r="E147" s="86"/>
    </row>
    <row r="148" spans="1:5" ht="12.75">
      <c r="A148" s="83"/>
      <c r="B148" s="84"/>
      <c r="C148" s="85"/>
      <c r="D148" s="150"/>
      <c r="E148" s="86"/>
    </row>
    <row r="149" spans="1:5" ht="12.75">
      <c r="A149" s="83"/>
      <c r="B149" s="84"/>
      <c r="C149" s="85"/>
      <c r="D149" s="150"/>
      <c r="E149" s="86"/>
    </row>
    <row r="150" spans="1:5" ht="12.75">
      <c r="A150" s="83"/>
      <c r="B150" s="84"/>
      <c r="C150" s="85"/>
      <c r="D150" s="150"/>
      <c r="E150" s="86"/>
    </row>
    <row r="151" spans="1:5" ht="12.75">
      <c r="A151" s="83"/>
      <c r="B151" s="84"/>
      <c r="C151" s="85"/>
      <c r="D151" s="150"/>
      <c r="E151" s="86"/>
    </row>
    <row r="152" spans="1:5" ht="12.75">
      <c r="A152" s="83"/>
      <c r="B152" s="84"/>
      <c r="C152" s="85"/>
      <c r="D152" s="150"/>
      <c r="E152" s="86"/>
    </row>
    <row r="153" spans="1:5" ht="12.75">
      <c r="A153" s="83"/>
      <c r="B153" s="84"/>
      <c r="C153" s="85"/>
      <c r="D153" s="150"/>
      <c r="E153" s="86"/>
    </row>
    <row r="154" spans="1:5" ht="12.75">
      <c r="A154" s="83"/>
      <c r="B154" s="84"/>
      <c r="C154" s="85"/>
      <c r="D154" s="150"/>
      <c r="E154" s="86"/>
    </row>
    <row r="155" spans="1:5" ht="12.75">
      <c r="A155" s="83"/>
      <c r="B155" s="84"/>
      <c r="C155" s="85"/>
      <c r="D155" s="150"/>
      <c r="E155" s="86"/>
    </row>
    <row r="156" spans="1:5" ht="12.75">
      <c r="A156" s="83"/>
      <c r="B156" s="84"/>
      <c r="C156" s="85"/>
      <c r="D156" s="150"/>
      <c r="E156" s="86"/>
    </row>
    <row r="157" spans="1:5" ht="12.75">
      <c r="A157" s="83"/>
      <c r="B157" s="84"/>
      <c r="C157" s="85"/>
      <c r="D157" s="150"/>
      <c r="E157" s="86"/>
    </row>
    <row r="158" spans="1:5" ht="12.75">
      <c r="A158" s="83"/>
      <c r="B158" s="84"/>
      <c r="C158" s="85"/>
      <c r="D158" s="150"/>
      <c r="E158" s="86"/>
    </row>
    <row r="159" spans="1:5" ht="12.75">
      <c r="A159" s="83"/>
      <c r="B159" s="84"/>
      <c r="C159" s="85"/>
      <c r="D159" s="150"/>
      <c r="E159" s="86"/>
    </row>
    <row r="160" spans="1:5" ht="12.75">
      <c r="A160" s="83"/>
      <c r="B160" s="84"/>
      <c r="C160" s="85"/>
      <c r="D160" s="150"/>
      <c r="E160" s="86"/>
    </row>
    <row r="161" spans="1:5" ht="12.75">
      <c r="A161" s="83"/>
      <c r="B161" s="84"/>
      <c r="C161" s="85"/>
      <c r="D161" s="150"/>
      <c r="E161" s="86"/>
    </row>
    <row r="162" spans="1:5" ht="12.75">
      <c r="A162" s="83"/>
      <c r="B162" s="84"/>
      <c r="C162" s="85"/>
      <c r="D162" s="150"/>
      <c r="E162" s="86"/>
    </row>
    <row r="163" spans="1:5" ht="12.75">
      <c r="A163" s="83"/>
      <c r="B163" s="84"/>
      <c r="C163" s="85"/>
      <c r="D163" s="150"/>
      <c r="E163" s="86"/>
    </row>
    <row r="164" spans="1:5" ht="12.75">
      <c r="A164" s="83"/>
      <c r="B164" s="84"/>
      <c r="C164" s="85"/>
      <c r="D164" s="150"/>
      <c r="E164" s="86"/>
    </row>
    <row r="165" spans="1:5" ht="12.75">
      <c r="A165" s="83"/>
      <c r="B165" s="84"/>
      <c r="C165" s="85"/>
      <c r="D165" s="150"/>
      <c r="E165" s="86"/>
    </row>
    <row r="166" spans="1:5" ht="12.75">
      <c r="A166" s="83"/>
      <c r="B166" s="84"/>
      <c r="C166" s="85"/>
      <c r="D166" s="150"/>
      <c r="E166" s="86"/>
    </row>
    <row r="167" spans="1:5" ht="12.75">
      <c r="A167" s="83"/>
      <c r="B167" s="84"/>
      <c r="C167" s="85"/>
      <c r="D167" s="150"/>
      <c r="E167" s="86"/>
    </row>
    <row r="168" spans="1:5" ht="12.75">
      <c r="A168" s="83"/>
      <c r="B168" s="84"/>
      <c r="C168" s="85"/>
      <c r="D168" s="150"/>
      <c r="E168" s="86"/>
    </row>
    <row r="169" spans="1:5" ht="12.75">
      <c r="A169" s="83"/>
      <c r="B169" s="84"/>
      <c r="C169" s="85"/>
      <c r="D169" s="150"/>
      <c r="E169" s="86"/>
    </row>
    <row r="170" spans="1:5" ht="12.75">
      <c r="A170" s="83"/>
      <c r="B170" s="84"/>
      <c r="C170" s="85"/>
      <c r="D170" s="150"/>
      <c r="E170" s="86"/>
    </row>
    <row r="171" spans="1:5" ht="12.75">
      <c r="A171" s="83"/>
      <c r="B171" s="84"/>
      <c r="C171" s="85"/>
      <c r="D171" s="150"/>
      <c r="E171" s="86"/>
    </row>
    <row r="172" spans="1:5" ht="12.75">
      <c r="A172" s="83"/>
      <c r="B172" s="84"/>
      <c r="C172" s="85"/>
      <c r="D172" s="150"/>
      <c r="E172" s="86"/>
    </row>
    <row r="173" spans="1:5" ht="12.75">
      <c r="A173" s="83"/>
      <c r="B173" s="84"/>
      <c r="C173" s="85"/>
      <c r="D173" s="150"/>
      <c r="E173" s="86"/>
    </row>
    <row r="174" spans="1:5" ht="12.75">
      <c r="A174" s="83"/>
      <c r="B174" s="84"/>
      <c r="C174" s="85"/>
      <c r="D174" s="150"/>
      <c r="E174" s="86"/>
    </row>
    <row r="175" spans="1:5" ht="12.75">
      <c r="A175" s="83"/>
      <c r="B175" s="84"/>
      <c r="C175" s="85"/>
      <c r="D175" s="150"/>
      <c r="E175" s="86"/>
    </row>
    <row r="176" spans="1:5" ht="12.75">
      <c r="A176" s="83"/>
      <c r="B176" s="84"/>
      <c r="C176" s="85"/>
      <c r="D176" s="150"/>
      <c r="E176" s="86"/>
    </row>
    <row r="177" spans="1:5" ht="12.75">
      <c r="A177" s="83"/>
      <c r="B177" s="84"/>
      <c r="C177" s="85"/>
      <c r="D177" s="150"/>
      <c r="E177" s="86"/>
    </row>
    <row r="178" spans="1:5" ht="12.75">
      <c r="A178" s="83"/>
      <c r="B178" s="84"/>
      <c r="C178" s="85"/>
      <c r="D178" s="150"/>
      <c r="E178" s="86"/>
    </row>
    <row r="179" spans="1:5" ht="12.75">
      <c r="A179" s="83"/>
      <c r="B179" s="84"/>
      <c r="C179" s="85"/>
      <c r="D179" s="150"/>
      <c r="E179" s="86"/>
    </row>
    <row r="180" spans="1:5" ht="12.75">
      <c r="A180" s="83"/>
      <c r="B180" s="84"/>
      <c r="C180" s="85"/>
      <c r="D180" s="150"/>
      <c r="E180" s="86"/>
    </row>
    <row r="181" spans="1:5" ht="12.75">
      <c r="A181" s="83"/>
      <c r="B181" s="84"/>
      <c r="C181" s="85"/>
      <c r="D181" s="150"/>
      <c r="E181" s="86"/>
    </row>
    <row r="182" spans="1:5" ht="12.75">
      <c r="A182" s="83"/>
      <c r="B182" s="84"/>
      <c r="C182" s="85"/>
      <c r="D182" s="150"/>
      <c r="E182" s="86"/>
    </row>
    <row r="183" spans="1:5" ht="12.75">
      <c r="A183" s="83"/>
      <c r="B183" s="84"/>
      <c r="C183" s="85"/>
      <c r="D183" s="150"/>
      <c r="E183" s="86"/>
    </row>
    <row r="184" spans="1:5" ht="12.75">
      <c r="A184" s="83"/>
      <c r="B184" s="84"/>
      <c r="C184" s="85"/>
      <c r="D184" s="150"/>
      <c r="E184" s="86"/>
    </row>
    <row r="185" spans="1:5" ht="12.75">
      <c r="A185" s="83"/>
      <c r="B185" s="84"/>
      <c r="C185" s="85"/>
      <c r="D185" s="150"/>
      <c r="E185" s="86"/>
    </row>
    <row r="186" spans="1:5" ht="12.75">
      <c r="A186" s="83"/>
      <c r="B186" s="84"/>
      <c r="C186" s="85"/>
      <c r="D186" s="150"/>
      <c r="E186" s="86"/>
    </row>
    <row r="187" spans="1:5" ht="12.75">
      <c r="A187" s="83"/>
      <c r="B187" s="84"/>
      <c r="C187" s="85"/>
      <c r="D187" s="150"/>
      <c r="E187" s="86"/>
    </row>
    <row r="188" spans="1:5" ht="12.75">
      <c r="A188" s="83"/>
      <c r="B188" s="84"/>
      <c r="C188" s="85"/>
      <c r="D188" s="150"/>
      <c r="E188" s="86"/>
    </row>
    <row r="189" spans="1:5" ht="12.75">
      <c r="A189" s="83"/>
      <c r="B189" s="84"/>
      <c r="C189" s="85"/>
      <c r="D189" s="150"/>
      <c r="E189" s="86"/>
    </row>
    <row r="190" spans="1:5" ht="12.75">
      <c r="A190" s="83"/>
      <c r="B190" s="84"/>
      <c r="C190" s="85"/>
      <c r="D190" s="150"/>
      <c r="E190" s="86"/>
    </row>
    <row r="191" spans="1:5" ht="12.75">
      <c r="A191" s="83"/>
      <c r="B191" s="84"/>
      <c r="C191" s="85"/>
      <c r="D191" s="150"/>
      <c r="E191" s="86"/>
    </row>
    <row r="192" spans="1:5" ht="12.75">
      <c r="A192" s="83"/>
      <c r="B192" s="84"/>
      <c r="C192" s="85"/>
      <c r="D192" s="150"/>
      <c r="E192" s="86"/>
    </row>
    <row r="193" spans="1:5" ht="12.75">
      <c r="A193" s="83"/>
      <c r="B193" s="84"/>
      <c r="C193" s="85"/>
      <c r="D193" s="150"/>
      <c r="E193" s="86"/>
    </row>
    <row r="194" spans="1:5" ht="12.75">
      <c r="A194" s="83"/>
      <c r="B194" s="84"/>
      <c r="C194" s="85"/>
      <c r="D194" s="150"/>
      <c r="E194" s="86"/>
    </row>
    <row r="195" spans="1:5" ht="12.75">
      <c r="A195" s="83"/>
      <c r="B195" s="84"/>
      <c r="C195" s="85"/>
      <c r="D195" s="150"/>
      <c r="E195" s="86"/>
    </row>
    <row r="196" spans="1:5" ht="12.75">
      <c r="A196" s="83"/>
      <c r="B196" s="84"/>
      <c r="C196" s="85"/>
      <c r="D196" s="150"/>
      <c r="E196" s="86"/>
    </row>
    <row r="197" spans="1:5" ht="12.75">
      <c r="A197" s="83"/>
      <c r="B197" s="84"/>
      <c r="C197" s="85"/>
      <c r="D197" s="150"/>
      <c r="E197" s="86"/>
    </row>
    <row r="198" spans="1:5" ht="12.75">
      <c r="A198" s="83"/>
      <c r="B198" s="84"/>
      <c r="C198" s="85"/>
      <c r="D198" s="150"/>
      <c r="E198" s="86"/>
    </row>
    <row r="199" spans="1:5" ht="12.75">
      <c r="A199" s="83"/>
      <c r="B199" s="84"/>
      <c r="C199" s="85"/>
      <c r="D199" s="150"/>
      <c r="E199" s="86"/>
    </row>
    <row r="200" spans="1:5" ht="12.75">
      <c r="A200" s="83"/>
      <c r="B200" s="84"/>
      <c r="C200" s="85"/>
      <c r="D200" s="150"/>
      <c r="E200" s="86"/>
    </row>
    <row r="201" spans="1:5" ht="12.75">
      <c r="A201" s="83"/>
      <c r="B201" s="84"/>
      <c r="C201" s="85"/>
      <c r="D201" s="150"/>
      <c r="E201" s="86"/>
    </row>
    <row r="202" spans="1:5" ht="12.75">
      <c r="A202" s="83"/>
      <c r="B202" s="84"/>
      <c r="C202" s="85"/>
      <c r="D202" s="150"/>
      <c r="E202" s="86"/>
    </row>
    <row r="203" spans="1:5" ht="12.75">
      <c r="A203" s="83"/>
      <c r="B203" s="84"/>
      <c r="C203" s="85"/>
      <c r="D203" s="150"/>
      <c r="E203" s="86"/>
    </row>
    <row r="204" spans="1:5" ht="12.75">
      <c r="A204" s="83"/>
      <c r="B204" s="84"/>
      <c r="C204" s="85"/>
      <c r="D204" s="150"/>
      <c r="E204" s="86"/>
    </row>
    <row r="205" spans="1:5" ht="12.75">
      <c r="A205" s="83"/>
      <c r="B205" s="84"/>
      <c r="C205" s="85"/>
      <c r="D205" s="150"/>
      <c r="E205" s="86"/>
    </row>
    <row r="206" spans="1:5" ht="12.75">
      <c r="A206" s="83"/>
      <c r="B206" s="84"/>
      <c r="C206" s="85"/>
      <c r="D206" s="150"/>
      <c r="E206" s="86"/>
    </row>
    <row r="207" spans="1:5" ht="12.75">
      <c r="A207" s="83"/>
      <c r="B207" s="84"/>
      <c r="C207" s="85"/>
      <c r="D207" s="150"/>
      <c r="E207" s="86"/>
    </row>
    <row r="208" spans="1:5" ht="12.75">
      <c r="A208" s="83"/>
      <c r="B208" s="84"/>
      <c r="C208" s="85"/>
      <c r="D208" s="150"/>
      <c r="E208" s="86"/>
    </row>
    <row r="209" spans="1:5" ht="12.75">
      <c r="A209" s="83"/>
      <c r="B209" s="84"/>
      <c r="C209" s="85"/>
      <c r="D209" s="150"/>
      <c r="E209" s="86"/>
    </row>
    <row r="210" spans="1:5" ht="12.75">
      <c r="A210" s="83"/>
      <c r="B210" s="84"/>
      <c r="C210" s="85"/>
      <c r="D210" s="150"/>
      <c r="E210" s="86"/>
    </row>
    <row r="211" spans="1:5" ht="12.75">
      <c r="A211" s="83"/>
      <c r="B211" s="84"/>
      <c r="C211" s="85"/>
      <c r="D211" s="150"/>
      <c r="E211" s="86"/>
    </row>
    <row r="212" spans="1:5" ht="12.75">
      <c r="A212" s="83"/>
      <c r="B212" s="84"/>
      <c r="C212" s="85"/>
      <c r="D212" s="150"/>
      <c r="E212" s="86"/>
    </row>
    <row r="213" spans="1:5" ht="12.75">
      <c r="A213" s="83"/>
      <c r="B213" s="84"/>
      <c r="C213" s="85"/>
      <c r="D213" s="150"/>
      <c r="E213" s="86"/>
    </row>
    <row r="214" spans="1:5" ht="12.75">
      <c r="A214" s="83"/>
      <c r="B214" s="84"/>
      <c r="C214" s="85"/>
      <c r="D214" s="150"/>
      <c r="E214" s="86"/>
    </row>
    <row r="215" spans="1:5" ht="12.75">
      <c r="A215" s="83"/>
      <c r="B215" s="84"/>
      <c r="C215" s="85"/>
      <c r="D215" s="150"/>
      <c r="E215" s="86"/>
    </row>
    <row r="216" spans="1:5" ht="12.75">
      <c r="A216" s="83"/>
      <c r="B216" s="84"/>
      <c r="C216" s="85"/>
      <c r="D216" s="150"/>
      <c r="E216" s="86"/>
    </row>
    <row r="217" spans="1:5" ht="12.75">
      <c r="A217" s="83"/>
      <c r="B217" s="84"/>
      <c r="C217" s="85"/>
      <c r="D217" s="150"/>
      <c r="E217" s="86"/>
    </row>
    <row r="218" spans="1:5" ht="12.75">
      <c r="A218" s="83"/>
      <c r="B218" s="84"/>
      <c r="C218" s="85"/>
      <c r="D218" s="150"/>
      <c r="E218" s="86"/>
    </row>
    <row r="219" spans="1:5" ht="12.75">
      <c r="A219" s="83"/>
      <c r="B219" s="84"/>
      <c r="C219" s="85"/>
      <c r="D219" s="150"/>
      <c r="E219" s="86"/>
    </row>
    <row r="220" spans="1:5" ht="12.75">
      <c r="A220" s="83"/>
      <c r="B220" s="84"/>
      <c r="C220" s="85"/>
      <c r="D220" s="150"/>
      <c r="E220" s="86"/>
    </row>
    <row r="221" spans="1:5" ht="12.75">
      <c r="A221" s="83"/>
      <c r="B221" s="84"/>
      <c r="C221" s="85"/>
      <c r="D221" s="150"/>
      <c r="E221" s="86"/>
    </row>
    <row r="222" spans="1:5" ht="12.75">
      <c r="A222" s="83"/>
      <c r="B222" s="84"/>
      <c r="C222" s="85"/>
      <c r="D222" s="150"/>
      <c r="E222" s="86"/>
    </row>
    <row r="223" spans="1:5" ht="12.75">
      <c r="A223" s="83"/>
      <c r="B223" s="84"/>
      <c r="C223" s="85"/>
      <c r="D223" s="150"/>
      <c r="E223" s="86"/>
    </row>
    <row r="224" spans="1:5" ht="12.75">
      <c r="A224" s="83"/>
      <c r="B224" s="84"/>
      <c r="C224" s="85"/>
      <c r="D224" s="150"/>
      <c r="E224" s="86"/>
    </row>
    <row r="225" spans="1:5" ht="12.75">
      <c r="A225" s="83"/>
      <c r="B225" s="84"/>
      <c r="C225" s="85"/>
      <c r="D225" s="150"/>
      <c r="E225" s="86"/>
    </row>
    <row r="226" spans="1:5" ht="12.75">
      <c r="A226" s="83"/>
      <c r="B226" s="84"/>
      <c r="C226" s="85"/>
      <c r="D226" s="150"/>
      <c r="E226" s="86"/>
    </row>
    <row r="227" spans="1:5" ht="12.75">
      <c r="A227" s="83"/>
      <c r="B227" s="84"/>
      <c r="C227" s="85"/>
      <c r="D227" s="150"/>
      <c r="E227" s="86"/>
    </row>
    <row r="228" spans="1:5" ht="12.75">
      <c r="A228" s="83"/>
      <c r="B228" s="84"/>
      <c r="C228" s="85"/>
      <c r="D228" s="150"/>
      <c r="E228" s="86"/>
    </row>
    <row r="229" spans="1:5" ht="12.75">
      <c r="A229" s="83"/>
      <c r="B229" s="84"/>
      <c r="C229" s="85"/>
      <c r="D229" s="150"/>
      <c r="E229" s="86"/>
    </row>
    <row r="230" spans="1:5" ht="12.75">
      <c r="A230" s="83"/>
      <c r="B230" s="84"/>
      <c r="C230" s="85"/>
      <c r="D230" s="150"/>
      <c r="E230" s="86"/>
    </row>
    <row r="231" spans="1:5" ht="12.75">
      <c r="A231" s="83"/>
      <c r="B231" s="84"/>
      <c r="C231" s="85"/>
      <c r="D231" s="150"/>
      <c r="E231" s="86"/>
    </row>
    <row r="232" spans="1:5" ht="12.75">
      <c r="A232" s="83"/>
      <c r="B232" s="84"/>
      <c r="C232" s="85"/>
      <c r="D232" s="150"/>
      <c r="E232" s="86"/>
    </row>
    <row r="233" spans="1:5" ht="12.75">
      <c r="A233" s="83"/>
      <c r="B233" s="84"/>
      <c r="C233" s="85"/>
      <c r="D233" s="150"/>
      <c r="E233" s="86"/>
    </row>
    <row r="234" spans="1:5" ht="12.75">
      <c r="A234" s="83"/>
      <c r="B234" s="84"/>
      <c r="C234" s="85"/>
      <c r="D234" s="150"/>
      <c r="E234" s="86"/>
    </row>
    <row r="235" spans="1:5" ht="12.75">
      <c r="A235" s="83"/>
      <c r="B235" s="84"/>
      <c r="C235" s="85"/>
      <c r="D235" s="150"/>
      <c r="E235" s="86"/>
    </row>
    <row r="236" spans="1:5" ht="12.75">
      <c r="A236" s="83"/>
      <c r="B236" s="84"/>
      <c r="C236" s="85"/>
      <c r="D236" s="150"/>
      <c r="E236" s="86"/>
    </row>
    <row r="237" spans="1:5" ht="12.75">
      <c r="A237" s="83"/>
      <c r="B237" s="84"/>
      <c r="C237" s="85"/>
      <c r="D237" s="150"/>
      <c r="E237" s="86"/>
    </row>
    <row r="238" spans="1:5" ht="12.75">
      <c r="A238" s="83"/>
      <c r="B238" s="84"/>
      <c r="C238" s="85"/>
      <c r="D238" s="150"/>
      <c r="E238" s="86"/>
    </row>
    <row r="239" spans="1:5" ht="12.75">
      <c r="A239" s="83"/>
      <c r="B239" s="84"/>
      <c r="C239" s="85"/>
      <c r="D239" s="150"/>
      <c r="E239" s="86"/>
    </row>
    <row r="240" spans="1:5" ht="12.75">
      <c r="A240" s="83"/>
      <c r="B240" s="84"/>
      <c r="C240" s="85"/>
      <c r="D240" s="150"/>
      <c r="E240" s="86"/>
    </row>
    <row r="241" spans="1:5" ht="12.75">
      <c r="A241" s="83"/>
      <c r="B241" s="84"/>
      <c r="C241" s="85"/>
      <c r="D241" s="150"/>
      <c r="E241" s="86"/>
    </row>
    <row r="242" spans="1:5" ht="12.75">
      <c r="A242" s="83"/>
      <c r="B242" s="84"/>
      <c r="C242" s="85"/>
      <c r="D242" s="150"/>
      <c r="E242" s="86"/>
    </row>
    <row r="243" spans="1:5" ht="12.75">
      <c r="A243" s="83"/>
      <c r="B243" s="84"/>
      <c r="C243" s="85"/>
      <c r="D243" s="150"/>
      <c r="E243" s="86"/>
    </row>
    <row r="244" spans="1:5" ht="12.75">
      <c r="A244" s="83"/>
      <c r="B244" s="84"/>
      <c r="C244" s="85"/>
      <c r="D244" s="150"/>
      <c r="E244" s="86"/>
    </row>
    <row r="245" spans="1:5" ht="12.75">
      <c r="A245" s="83"/>
      <c r="B245" s="84"/>
      <c r="C245" s="85"/>
      <c r="D245" s="150"/>
      <c r="E245" s="86"/>
    </row>
    <row r="246" spans="1:5" ht="12.75">
      <c r="A246" s="83"/>
      <c r="B246" s="84"/>
      <c r="C246" s="85"/>
      <c r="D246" s="150"/>
      <c r="E246" s="86"/>
    </row>
    <row r="247" spans="1:5" ht="12.75">
      <c r="A247" s="83"/>
      <c r="B247" s="84"/>
      <c r="C247" s="85"/>
      <c r="D247" s="150"/>
      <c r="E247" s="86"/>
    </row>
    <row r="248" spans="1:5" ht="12.75">
      <c r="A248" s="83"/>
      <c r="B248" s="84"/>
      <c r="C248" s="85"/>
      <c r="D248" s="150"/>
      <c r="E248" s="86"/>
    </row>
    <row r="249" spans="1:5" ht="12.75">
      <c r="A249" s="83"/>
      <c r="B249" s="84"/>
      <c r="C249" s="85"/>
      <c r="D249" s="150"/>
      <c r="E249" s="86"/>
    </row>
    <row r="250" spans="1:5" ht="12.75">
      <c r="A250" s="83"/>
      <c r="B250" s="84"/>
      <c r="C250" s="85"/>
      <c r="D250" s="150"/>
      <c r="E250" s="86"/>
    </row>
    <row r="251" spans="1:5" ht="12.75">
      <c r="A251" s="83"/>
      <c r="B251" s="84"/>
      <c r="C251" s="85"/>
      <c r="D251" s="150"/>
      <c r="E251" s="86"/>
    </row>
    <row r="252" spans="1:5" ht="12.75">
      <c r="A252" s="83"/>
      <c r="B252" s="84"/>
      <c r="C252" s="85"/>
      <c r="D252" s="150"/>
      <c r="E252" s="86"/>
    </row>
    <row r="253" spans="1:5" ht="12.75">
      <c r="A253" s="83"/>
      <c r="B253" s="84"/>
      <c r="C253" s="85"/>
      <c r="D253" s="150"/>
      <c r="E253" s="86"/>
    </row>
    <row r="254" spans="1:5" ht="12.75">
      <c r="A254" s="83"/>
      <c r="B254" s="84"/>
      <c r="C254" s="85"/>
      <c r="D254" s="150"/>
      <c r="E254" s="86"/>
    </row>
    <row r="255" spans="1:5" ht="12.75">
      <c r="A255" s="83"/>
      <c r="B255" s="84"/>
      <c r="C255" s="85"/>
      <c r="D255" s="150"/>
      <c r="E255" s="86"/>
    </row>
    <row r="256" spans="1:5" ht="12.75">
      <c r="A256" s="83"/>
      <c r="B256" s="84"/>
      <c r="C256" s="85"/>
      <c r="D256" s="150"/>
      <c r="E256" s="86"/>
    </row>
    <row r="257" spans="1:5" ht="12.75">
      <c r="A257" s="83"/>
      <c r="B257" s="84"/>
      <c r="C257" s="85"/>
      <c r="D257" s="150"/>
      <c r="E257" s="86"/>
    </row>
    <row r="258" spans="1:5" ht="12.75">
      <c r="A258" s="83"/>
      <c r="B258" s="84"/>
      <c r="C258" s="85"/>
      <c r="D258" s="150"/>
      <c r="E258" s="86"/>
    </row>
    <row r="259" spans="1:5" ht="12.75">
      <c r="A259" s="83"/>
      <c r="B259" s="84"/>
      <c r="C259" s="85"/>
      <c r="D259" s="150"/>
      <c r="E259" s="86"/>
    </row>
    <row r="260" spans="1:5" ht="12.75">
      <c r="A260" s="83"/>
      <c r="B260" s="84"/>
      <c r="C260" s="85"/>
      <c r="D260" s="150"/>
      <c r="E260" s="86"/>
    </row>
    <row r="261" spans="1:5" ht="12.75">
      <c r="A261" s="83"/>
      <c r="B261" s="84"/>
      <c r="C261" s="85"/>
      <c r="D261" s="150"/>
      <c r="E261" s="86"/>
    </row>
    <row r="262" spans="1:5" ht="12.75">
      <c r="A262" s="83"/>
      <c r="B262" s="84"/>
      <c r="C262" s="85"/>
      <c r="D262" s="150"/>
      <c r="E262" s="86"/>
    </row>
    <row r="263" spans="1:5" ht="12.75">
      <c r="A263" s="83"/>
      <c r="B263" s="84"/>
      <c r="C263" s="85"/>
      <c r="D263" s="150"/>
      <c r="E263" s="86"/>
    </row>
    <row r="264" spans="1:5" ht="12.75">
      <c r="A264" s="83"/>
      <c r="B264" s="84"/>
      <c r="C264" s="85"/>
      <c r="D264" s="150"/>
      <c r="E264" s="86"/>
    </row>
    <row r="265" spans="1:5" ht="12.75">
      <c r="A265" s="83"/>
      <c r="B265" s="84"/>
      <c r="C265" s="85"/>
      <c r="D265" s="150"/>
      <c r="E265" s="86"/>
    </row>
    <row r="266" spans="1:5" ht="12.75">
      <c r="A266" s="83"/>
      <c r="B266" s="84"/>
      <c r="C266" s="85"/>
      <c r="D266" s="150"/>
      <c r="E266" s="86"/>
    </row>
    <row r="267" spans="1:5" ht="12.75">
      <c r="A267" s="83"/>
      <c r="B267" s="84"/>
      <c r="C267" s="85"/>
      <c r="D267" s="150"/>
      <c r="E267" s="86"/>
    </row>
    <row r="268" spans="1:5" ht="12.75">
      <c r="A268" s="83"/>
      <c r="B268" s="84"/>
      <c r="C268" s="85"/>
      <c r="D268" s="150"/>
      <c r="E268" s="86"/>
    </row>
    <row r="269" spans="1:5" ht="12.75">
      <c r="A269" s="83"/>
      <c r="B269" s="84"/>
      <c r="C269" s="85"/>
      <c r="D269" s="150"/>
      <c r="E269" s="86"/>
    </row>
    <row r="270" spans="1:5" ht="12.75">
      <c r="A270" s="83"/>
      <c r="B270" s="84"/>
      <c r="C270" s="85"/>
      <c r="D270" s="150"/>
      <c r="E270" s="86"/>
    </row>
    <row r="271" spans="1:5" ht="12.75">
      <c r="A271" s="83"/>
      <c r="B271" s="84"/>
      <c r="C271" s="85"/>
      <c r="D271" s="150"/>
      <c r="E271" s="86"/>
    </row>
    <row r="272" spans="1:5" ht="12.75">
      <c r="A272" s="83"/>
      <c r="B272" s="84"/>
      <c r="C272" s="85"/>
      <c r="D272" s="150"/>
      <c r="E272" s="86"/>
    </row>
    <row r="273" spans="1:5" ht="12.75">
      <c r="A273" s="83"/>
      <c r="B273" s="84"/>
      <c r="C273" s="85"/>
      <c r="D273" s="150"/>
      <c r="E273" s="86"/>
    </row>
    <row r="274" spans="1:5" ht="12.75">
      <c r="A274" s="83"/>
      <c r="B274" s="84"/>
      <c r="C274" s="85"/>
      <c r="D274" s="150"/>
      <c r="E274" s="86"/>
    </row>
    <row r="275" spans="1:5" ht="12.75">
      <c r="A275" s="83"/>
      <c r="B275" s="84"/>
      <c r="C275" s="85"/>
      <c r="D275" s="150"/>
      <c r="E275" s="86"/>
    </row>
    <row r="276" spans="1:5" ht="12.75">
      <c r="A276" s="83"/>
      <c r="B276" s="84"/>
      <c r="C276" s="85"/>
      <c r="D276" s="150"/>
      <c r="E276" s="86"/>
    </row>
    <row r="277" spans="1:5" ht="12.75">
      <c r="A277" s="83"/>
      <c r="B277" s="84"/>
      <c r="C277" s="85"/>
      <c r="D277" s="150"/>
      <c r="E277" s="86"/>
    </row>
    <row r="278" spans="1:5" ht="12.75">
      <c r="A278" s="83"/>
      <c r="B278" s="84"/>
      <c r="C278" s="85"/>
      <c r="D278" s="150"/>
      <c r="E278" s="86"/>
    </row>
    <row r="279" spans="1:5" ht="12.75">
      <c r="A279" s="83"/>
      <c r="B279" s="84"/>
      <c r="C279" s="85"/>
      <c r="D279" s="150"/>
      <c r="E279" s="86"/>
    </row>
    <row r="280" spans="1:5" ht="12.75">
      <c r="A280" s="83"/>
      <c r="B280" s="84"/>
      <c r="C280" s="85"/>
      <c r="D280" s="150"/>
      <c r="E280" s="86"/>
    </row>
    <row r="281" spans="1:5" ht="12.75">
      <c r="A281" s="83"/>
      <c r="B281" s="84"/>
      <c r="C281" s="85"/>
      <c r="D281" s="150"/>
      <c r="E281" s="86"/>
    </row>
    <row r="282" spans="1:5" ht="12.75">
      <c r="A282" s="83"/>
      <c r="B282" s="84"/>
      <c r="C282" s="85"/>
      <c r="D282" s="150"/>
      <c r="E282" s="86"/>
    </row>
    <row r="283" spans="1:5" ht="12.75">
      <c r="A283" s="83"/>
      <c r="B283" s="84"/>
      <c r="C283" s="85"/>
      <c r="D283" s="150"/>
      <c r="E283" s="86"/>
    </row>
    <row r="284" spans="1:5" ht="12.75">
      <c r="A284" s="83"/>
      <c r="B284" s="84"/>
      <c r="C284" s="85"/>
      <c r="D284" s="150"/>
      <c r="E284" s="86"/>
    </row>
    <row r="285" spans="1:5" ht="12.75">
      <c r="A285" s="83"/>
      <c r="B285" s="84"/>
      <c r="C285" s="85"/>
      <c r="D285" s="150"/>
      <c r="E285" s="86"/>
    </row>
    <row r="286" spans="1:5" ht="12.75">
      <c r="A286" s="83"/>
      <c r="B286" s="84"/>
      <c r="C286" s="85"/>
      <c r="D286" s="150"/>
      <c r="E286" s="86"/>
    </row>
    <row r="287" spans="1:5" ht="12.75">
      <c r="A287" s="83"/>
      <c r="B287" s="84"/>
      <c r="C287" s="85"/>
      <c r="D287" s="150"/>
      <c r="E287" s="86"/>
    </row>
    <row r="288" spans="1:5" ht="12.75">
      <c r="A288" s="83"/>
      <c r="B288" s="84"/>
      <c r="C288" s="85"/>
      <c r="D288" s="150"/>
      <c r="E288" s="86"/>
    </row>
    <row r="289" spans="1:5" ht="12.75">
      <c r="A289" s="83"/>
      <c r="B289" s="84"/>
      <c r="C289" s="85"/>
      <c r="D289" s="150"/>
      <c r="E289" s="86"/>
    </row>
    <row r="290" spans="1:5" ht="12.75">
      <c r="A290" s="83"/>
      <c r="B290" s="84"/>
      <c r="C290" s="85"/>
      <c r="D290" s="150"/>
      <c r="E290" s="86"/>
    </row>
    <row r="291" spans="1:5" ht="12.75">
      <c r="A291" s="83"/>
      <c r="B291" s="84"/>
      <c r="C291" s="85"/>
      <c r="D291" s="150"/>
      <c r="E291" s="86"/>
    </row>
    <row r="292" spans="1:5" ht="12.75">
      <c r="A292" s="83"/>
      <c r="B292" s="84"/>
      <c r="C292" s="85"/>
      <c r="D292" s="150"/>
      <c r="E292" s="86"/>
    </row>
    <row r="293" spans="1:5" ht="12.75">
      <c r="A293" s="83"/>
      <c r="B293" s="84"/>
      <c r="C293" s="85"/>
      <c r="D293" s="150"/>
      <c r="E293" s="86"/>
    </row>
    <row r="294" spans="1:5" ht="12.75">
      <c r="A294" s="83"/>
      <c r="B294" s="84"/>
      <c r="C294" s="85"/>
      <c r="D294" s="150"/>
      <c r="E294" s="86"/>
    </row>
    <row r="295" spans="1:5" ht="12.75">
      <c r="A295" s="83"/>
      <c r="B295" s="84"/>
      <c r="C295" s="85"/>
      <c r="D295" s="150"/>
      <c r="E295" s="86"/>
    </row>
    <row r="296" spans="1:5" ht="12.75">
      <c r="A296" s="83"/>
      <c r="B296" s="84"/>
      <c r="C296" s="85"/>
      <c r="D296" s="150"/>
      <c r="E296" s="86"/>
    </row>
    <row r="297" spans="1:5" ht="12.75">
      <c r="A297" s="83"/>
      <c r="B297" s="84"/>
      <c r="C297" s="85"/>
      <c r="D297" s="150"/>
      <c r="E297" s="86"/>
    </row>
    <row r="298" spans="1:5" ht="12.75">
      <c r="A298" s="83"/>
      <c r="B298" s="84"/>
      <c r="C298" s="85"/>
      <c r="D298" s="150"/>
      <c r="E298" s="86"/>
    </row>
    <row r="299" spans="1:5" ht="12.75">
      <c r="A299" s="83"/>
      <c r="B299" s="84"/>
      <c r="C299" s="85"/>
      <c r="D299" s="150"/>
      <c r="E299" s="86"/>
    </row>
    <row r="300" spans="1:5" ht="12.75">
      <c r="A300" s="83"/>
      <c r="B300" s="84"/>
      <c r="C300" s="85"/>
      <c r="D300" s="150"/>
      <c r="E300" s="86"/>
    </row>
    <row r="301" spans="1:5" ht="12.75">
      <c r="A301" s="83"/>
      <c r="B301" s="84"/>
      <c r="C301" s="85"/>
      <c r="D301" s="150"/>
      <c r="E301" s="86"/>
    </row>
    <row r="302" spans="1:5" ht="12.75">
      <c r="A302" s="83"/>
      <c r="B302" s="84"/>
      <c r="C302" s="85"/>
      <c r="D302" s="150"/>
      <c r="E302" s="86"/>
    </row>
    <row r="303" spans="1:5" ht="12.75">
      <c r="A303" s="83"/>
      <c r="B303" s="84"/>
      <c r="C303" s="85"/>
      <c r="D303" s="150"/>
      <c r="E303" s="86"/>
    </row>
    <row r="304" spans="1:5" ht="12.75">
      <c r="A304" s="83"/>
      <c r="B304" s="84"/>
      <c r="C304" s="85"/>
      <c r="D304" s="150"/>
      <c r="E304" s="86"/>
    </row>
    <row r="305" spans="1:5" ht="12.75">
      <c r="A305" s="83"/>
      <c r="B305" s="84"/>
      <c r="C305" s="85"/>
      <c r="D305" s="150"/>
      <c r="E305" s="86"/>
    </row>
    <row r="306" spans="1:5" ht="12.75">
      <c r="A306" s="83"/>
      <c r="B306" s="84"/>
      <c r="C306" s="85"/>
      <c r="D306" s="150"/>
      <c r="E306" s="86"/>
    </row>
    <row r="307" spans="1:5" ht="12.75">
      <c r="A307" s="83"/>
      <c r="B307" s="84"/>
      <c r="C307" s="85"/>
      <c r="D307" s="150"/>
      <c r="E307" s="86"/>
    </row>
    <row r="308" spans="1:5" ht="12.75">
      <c r="A308" s="83"/>
      <c r="B308" s="84"/>
      <c r="C308" s="85"/>
      <c r="D308" s="150"/>
      <c r="E308" s="86"/>
    </row>
    <row r="309" spans="1:5" ht="12.75">
      <c r="A309" s="83"/>
      <c r="B309" s="84"/>
      <c r="C309" s="85"/>
      <c r="D309" s="150"/>
      <c r="E309" s="86"/>
    </row>
    <row r="310" spans="1:5" ht="12.75">
      <c r="A310" s="83"/>
      <c r="B310" s="84"/>
      <c r="C310" s="85"/>
      <c r="D310" s="150"/>
      <c r="E310" s="86"/>
    </row>
    <row r="311" spans="1:5" ht="12.75">
      <c r="A311" s="83"/>
      <c r="B311" s="84"/>
      <c r="C311" s="85"/>
      <c r="D311" s="150"/>
      <c r="E311" s="86"/>
    </row>
    <row r="312" spans="1:5" ht="12.75">
      <c r="A312" s="83"/>
      <c r="B312" s="84"/>
      <c r="C312" s="85"/>
      <c r="D312" s="150"/>
      <c r="E312" s="86"/>
    </row>
    <row r="313" spans="1:5" ht="12.75">
      <c r="A313" s="83"/>
      <c r="B313" s="84"/>
      <c r="C313" s="85"/>
      <c r="D313" s="150"/>
      <c r="E313" s="86"/>
    </row>
    <row r="314" spans="1:5" ht="12.75">
      <c r="A314" s="83"/>
      <c r="B314" s="84"/>
      <c r="C314" s="85"/>
      <c r="D314" s="150"/>
      <c r="E314" s="86"/>
    </row>
    <row r="315" spans="1:5" ht="12.75">
      <c r="A315" s="83"/>
      <c r="B315" s="84"/>
      <c r="C315" s="85"/>
      <c r="D315" s="150"/>
      <c r="E315" s="86"/>
    </row>
    <row r="316" spans="1:5" ht="12.75">
      <c r="A316" s="83"/>
      <c r="B316" s="84"/>
      <c r="C316" s="85"/>
      <c r="D316" s="150"/>
      <c r="E316" s="86"/>
    </row>
    <row r="317" spans="1:5" ht="12.75">
      <c r="A317" s="83"/>
      <c r="B317" s="84"/>
      <c r="C317" s="85"/>
      <c r="D317" s="150"/>
      <c r="E317" s="86"/>
    </row>
    <row r="318" spans="1:5" ht="12.75">
      <c r="A318" s="83"/>
      <c r="B318" s="84"/>
      <c r="C318" s="85"/>
      <c r="D318" s="150"/>
      <c r="E318" s="86"/>
    </row>
    <row r="319" spans="1:5" ht="12.75">
      <c r="A319" s="83"/>
      <c r="B319" s="84"/>
      <c r="C319" s="85"/>
      <c r="D319" s="150"/>
      <c r="E319" s="86"/>
    </row>
    <row r="320" spans="1:5" ht="12.75">
      <c r="A320" s="83"/>
      <c r="B320" s="84"/>
      <c r="C320" s="85"/>
      <c r="D320" s="150"/>
      <c r="E320" s="86"/>
    </row>
    <row r="321" spans="1:5" ht="12.75">
      <c r="A321" s="83"/>
      <c r="B321" s="84"/>
      <c r="C321" s="85"/>
      <c r="D321" s="150"/>
      <c r="E321" s="86"/>
    </row>
    <row r="322" spans="1:5" ht="12.75">
      <c r="A322" s="83"/>
      <c r="B322" s="84"/>
      <c r="C322" s="85"/>
      <c r="D322" s="150"/>
      <c r="E322" s="86"/>
    </row>
    <row r="323" spans="1:5" ht="12.75">
      <c r="A323" s="83"/>
      <c r="B323" s="84"/>
      <c r="C323" s="85"/>
      <c r="D323" s="150"/>
      <c r="E323" s="86"/>
    </row>
    <row r="324" spans="1:5" ht="12.75">
      <c r="A324" s="83"/>
      <c r="B324" s="84"/>
      <c r="C324" s="85"/>
      <c r="D324" s="150"/>
      <c r="E324" s="86"/>
    </row>
    <row r="325" spans="1:5" ht="12.75">
      <c r="A325" s="83"/>
      <c r="B325" s="84"/>
      <c r="C325" s="85"/>
      <c r="D325" s="150"/>
      <c r="E325" s="86"/>
    </row>
    <row r="326" spans="1:5" ht="12.75">
      <c r="A326" s="83"/>
      <c r="B326" s="84"/>
      <c r="C326" s="85"/>
      <c r="D326" s="150"/>
      <c r="E326" s="86"/>
    </row>
    <row r="327" spans="1:5" ht="12.75">
      <c r="A327" s="83"/>
      <c r="B327" s="84"/>
      <c r="C327" s="85"/>
      <c r="D327" s="150"/>
      <c r="E327" s="86"/>
    </row>
    <row r="328" spans="1:5" ht="12.75">
      <c r="A328" s="83"/>
      <c r="B328" s="84"/>
      <c r="C328" s="85"/>
      <c r="D328" s="150"/>
      <c r="E328" s="86"/>
    </row>
    <row r="329" spans="1:5" ht="12.75">
      <c r="A329" s="83"/>
      <c r="B329" s="84"/>
      <c r="C329" s="85"/>
      <c r="D329" s="150"/>
      <c r="E329" s="86"/>
    </row>
    <row r="330" spans="1:5" ht="12.75">
      <c r="A330" s="83"/>
      <c r="B330" s="84"/>
      <c r="C330" s="85"/>
      <c r="D330" s="150"/>
      <c r="E330" s="86"/>
    </row>
    <row r="331" spans="1:5" ht="12.75">
      <c r="A331" s="83"/>
      <c r="B331" s="84"/>
      <c r="C331" s="85"/>
      <c r="D331" s="150"/>
      <c r="E331" s="86"/>
    </row>
    <row r="332" spans="1:5" ht="12.75">
      <c r="A332" s="83"/>
      <c r="B332" s="84"/>
      <c r="C332" s="85"/>
      <c r="D332" s="150"/>
      <c r="E332" s="86"/>
    </row>
    <row r="333" spans="1:5" ht="12.75">
      <c r="A333" s="83"/>
      <c r="B333" s="84"/>
      <c r="C333" s="85"/>
      <c r="D333" s="150"/>
      <c r="E333" s="86"/>
    </row>
    <row r="334" spans="1:5" ht="12.75">
      <c r="A334" s="83"/>
      <c r="B334" s="84"/>
      <c r="C334" s="85"/>
      <c r="D334" s="150"/>
      <c r="E334" s="86"/>
    </row>
    <row r="335" spans="1:5" ht="12.75">
      <c r="A335" s="83"/>
      <c r="B335" s="84"/>
      <c r="C335" s="85"/>
      <c r="D335" s="150"/>
      <c r="E335" s="86"/>
    </row>
    <row r="336" spans="1:5" ht="12.75">
      <c r="A336" s="83"/>
      <c r="B336" s="84"/>
      <c r="C336" s="85"/>
      <c r="D336" s="150"/>
      <c r="E336" s="86"/>
    </row>
    <row r="337" spans="1:5" ht="12.75">
      <c r="A337" s="83"/>
      <c r="B337" s="84"/>
      <c r="C337" s="85"/>
      <c r="D337" s="150"/>
      <c r="E337" s="86"/>
    </row>
    <row r="338" spans="1:5" ht="12.75">
      <c r="A338" s="83"/>
      <c r="B338" s="84"/>
      <c r="C338" s="85"/>
      <c r="D338" s="150"/>
      <c r="E338" s="86"/>
    </row>
    <row r="339" spans="1:5" ht="12.75">
      <c r="A339" s="83"/>
      <c r="B339" s="84"/>
      <c r="C339" s="85"/>
      <c r="D339" s="150"/>
      <c r="E339" s="86"/>
    </row>
    <row r="340" spans="1:5" ht="12.75">
      <c r="A340" s="83"/>
      <c r="B340" s="84"/>
      <c r="C340" s="85"/>
      <c r="D340" s="150"/>
      <c r="E340" s="86"/>
    </row>
    <row r="341" spans="1:5" ht="12.75">
      <c r="A341" s="83"/>
      <c r="B341" s="84"/>
      <c r="C341" s="85"/>
      <c r="D341" s="150"/>
      <c r="E341" s="86"/>
    </row>
    <row r="342" spans="1:5" ht="12.75">
      <c r="A342" s="83"/>
      <c r="B342" s="84"/>
      <c r="C342" s="85"/>
      <c r="D342" s="150"/>
      <c r="E342" s="86"/>
    </row>
    <row r="343" spans="1:5" ht="12.75">
      <c r="A343" s="83"/>
      <c r="B343" s="84"/>
      <c r="C343" s="85"/>
      <c r="D343" s="150"/>
      <c r="E343" s="86"/>
    </row>
    <row r="344" spans="1:5" ht="12.75">
      <c r="A344" s="83"/>
      <c r="B344" s="84"/>
      <c r="C344" s="85"/>
      <c r="D344" s="150"/>
      <c r="E344" s="86"/>
    </row>
    <row r="345" spans="1:5" ht="12.75">
      <c r="A345" s="83"/>
      <c r="B345" s="84"/>
      <c r="C345" s="85"/>
      <c r="D345" s="150"/>
      <c r="E345" s="86"/>
    </row>
    <row r="346" spans="1:5" ht="12.75">
      <c r="A346" s="83"/>
      <c r="B346" s="84"/>
      <c r="C346" s="85"/>
      <c r="D346" s="150"/>
      <c r="E346" s="86"/>
    </row>
    <row r="347" spans="1:5" ht="12.75">
      <c r="A347" s="83"/>
      <c r="B347" s="84"/>
      <c r="C347" s="85"/>
      <c r="D347" s="150"/>
      <c r="E347" s="86"/>
    </row>
    <row r="348" spans="1:5" ht="12.75">
      <c r="A348" s="83"/>
      <c r="B348" s="84"/>
      <c r="C348" s="85"/>
      <c r="D348" s="150"/>
      <c r="E348" s="86"/>
    </row>
    <row r="349" spans="1:5" ht="12.75">
      <c r="A349" s="83"/>
      <c r="B349" s="84"/>
      <c r="C349" s="85"/>
      <c r="D349" s="150"/>
      <c r="E349" s="86"/>
    </row>
    <row r="350" spans="1:5" ht="12.75">
      <c r="A350" s="83"/>
      <c r="B350" s="84"/>
      <c r="C350" s="85"/>
      <c r="D350" s="150"/>
      <c r="E350" s="86"/>
    </row>
    <row r="351" spans="1:5" ht="12.75">
      <c r="A351" s="83"/>
      <c r="B351" s="84"/>
      <c r="C351" s="85"/>
      <c r="D351" s="150"/>
      <c r="E351" s="86"/>
    </row>
    <row r="352" spans="1:5" ht="12.75">
      <c r="A352" s="83"/>
      <c r="B352" s="84"/>
      <c r="C352" s="85"/>
      <c r="D352" s="150"/>
      <c r="E352" s="86"/>
    </row>
    <row r="353" spans="1:5" ht="12.75">
      <c r="A353" s="83"/>
      <c r="B353" s="84"/>
      <c r="C353" s="85"/>
      <c r="D353" s="150"/>
      <c r="E353" s="86"/>
    </row>
    <row r="354" spans="1:5" ht="12.75">
      <c r="A354" s="83"/>
      <c r="B354" s="84"/>
      <c r="C354" s="85"/>
      <c r="D354" s="150"/>
      <c r="E354" s="86"/>
    </row>
    <row r="355" spans="1:5" ht="12.75">
      <c r="A355" s="83"/>
      <c r="B355" s="84"/>
      <c r="C355" s="85"/>
      <c r="D355" s="150"/>
      <c r="E355" s="86"/>
    </row>
    <row r="356" spans="1:5" ht="12.75">
      <c r="A356" s="83"/>
      <c r="B356" s="84"/>
      <c r="C356" s="85"/>
      <c r="D356" s="150"/>
      <c r="E356" s="86"/>
    </row>
    <row r="357" spans="1:5" ht="12.75">
      <c r="A357" s="83"/>
      <c r="B357" s="84"/>
      <c r="C357" s="85"/>
      <c r="D357" s="150"/>
      <c r="E357" s="86"/>
    </row>
    <row r="358" spans="1:5" ht="12.75">
      <c r="A358" s="83"/>
      <c r="B358" s="84"/>
      <c r="C358" s="85"/>
      <c r="D358" s="150"/>
      <c r="E358" s="86"/>
    </row>
    <row r="359" spans="1:5" ht="12.75">
      <c r="A359" s="83"/>
      <c r="B359" s="84"/>
      <c r="C359" s="85"/>
      <c r="D359" s="150"/>
      <c r="E359" s="86"/>
    </row>
    <row r="360" spans="1:5" ht="12.75">
      <c r="A360" s="83"/>
      <c r="B360" s="84"/>
      <c r="C360" s="85"/>
      <c r="D360" s="150"/>
      <c r="E360" s="86"/>
    </row>
    <row r="361" spans="1:5" ht="12.75">
      <c r="A361" s="83"/>
      <c r="B361" s="84"/>
      <c r="C361" s="85"/>
      <c r="D361" s="150"/>
      <c r="E361" s="86"/>
    </row>
    <row r="362" spans="1:5" ht="12.75">
      <c r="A362" s="83"/>
      <c r="B362" s="84"/>
      <c r="C362" s="85"/>
      <c r="D362" s="150"/>
      <c r="E362" s="86"/>
    </row>
    <row r="363" spans="1:5" ht="12.75">
      <c r="A363" s="83"/>
      <c r="B363" s="84"/>
      <c r="C363" s="85"/>
      <c r="D363" s="150"/>
      <c r="E363" s="86"/>
    </row>
    <row r="364" spans="1:5" ht="12.75">
      <c r="A364" s="83"/>
      <c r="B364" s="84"/>
      <c r="C364" s="85"/>
      <c r="D364" s="150"/>
      <c r="E364" s="86"/>
    </row>
    <row r="365" spans="1:5" ht="12.75">
      <c r="A365" s="83"/>
      <c r="B365" s="84"/>
      <c r="C365" s="85"/>
      <c r="D365" s="150"/>
      <c r="E365" s="86"/>
    </row>
    <row r="366" spans="1:5" ht="12.75">
      <c r="A366" s="83"/>
      <c r="B366" s="84"/>
      <c r="C366" s="85"/>
      <c r="D366" s="150"/>
      <c r="E366" s="86"/>
    </row>
    <row r="367" spans="1:5" ht="12.75">
      <c r="A367" s="83"/>
      <c r="B367" s="84"/>
      <c r="C367" s="85"/>
      <c r="D367" s="150"/>
      <c r="E367" s="86"/>
    </row>
    <row r="368" spans="1:5" ht="12.75">
      <c r="A368" s="83"/>
      <c r="B368" s="84"/>
      <c r="C368" s="85"/>
      <c r="D368" s="150"/>
      <c r="E368" s="86"/>
    </row>
    <row r="369" spans="1:5" ht="12.75">
      <c r="A369" s="83"/>
      <c r="B369" s="84"/>
      <c r="C369" s="85"/>
      <c r="D369" s="150"/>
      <c r="E369" s="86"/>
    </row>
    <row r="370" spans="1:5" ht="12.75">
      <c r="A370" s="83"/>
      <c r="B370" s="84"/>
      <c r="C370" s="85"/>
      <c r="D370" s="150"/>
      <c r="E370" s="86"/>
    </row>
    <row r="371" spans="1:5" ht="12.75">
      <c r="A371" s="83"/>
      <c r="B371" s="84"/>
      <c r="C371" s="85"/>
      <c r="D371" s="150"/>
      <c r="E371" s="86"/>
    </row>
    <row r="372" spans="1:5" ht="12.75">
      <c r="A372" s="83"/>
      <c r="B372" s="84"/>
      <c r="C372" s="85"/>
      <c r="D372" s="150"/>
      <c r="E372" s="86"/>
    </row>
    <row r="373" spans="1:5" ht="12.75">
      <c r="A373" s="83"/>
      <c r="B373" s="84"/>
      <c r="C373" s="85"/>
      <c r="D373" s="150"/>
      <c r="E373" s="86"/>
    </row>
    <row r="374" spans="1:5" ht="12.75">
      <c r="A374" s="83"/>
      <c r="B374" s="84"/>
      <c r="C374" s="85"/>
      <c r="D374" s="150"/>
      <c r="E374" s="86"/>
    </row>
    <row r="375" spans="1:5" ht="12.75">
      <c r="A375" s="83"/>
      <c r="B375" s="84"/>
      <c r="C375" s="85"/>
      <c r="D375" s="150"/>
      <c r="E375" s="86"/>
    </row>
    <row r="376" spans="1:5" ht="12.75">
      <c r="A376" s="83"/>
      <c r="B376" s="84"/>
      <c r="C376" s="85"/>
      <c r="D376" s="150"/>
      <c r="E376" s="86"/>
    </row>
    <row r="377" spans="1:5" ht="12.75">
      <c r="A377" s="83"/>
      <c r="B377" s="84"/>
      <c r="C377" s="85"/>
      <c r="D377" s="150"/>
      <c r="E377" s="86"/>
    </row>
    <row r="378" spans="1:5" ht="12.75">
      <c r="A378" s="83"/>
      <c r="B378" s="84"/>
      <c r="C378" s="85"/>
      <c r="D378" s="150"/>
      <c r="E378" s="86"/>
    </row>
    <row r="379" spans="1:5" ht="12.75">
      <c r="A379" s="83"/>
      <c r="B379" s="84"/>
      <c r="C379" s="85"/>
      <c r="D379" s="150"/>
      <c r="E379" s="86"/>
    </row>
    <row r="380" spans="1:5" ht="12.75">
      <c r="A380" s="83"/>
      <c r="B380" s="84"/>
      <c r="C380" s="85"/>
      <c r="D380" s="150"/>
      <c r="E380" s="86"/>
    </row>
    <row r="381" spans="1:5" ht="12.75">
      <c r="A381" s="83"/>
      <c r="B381" s="84"/>
      <c r="C381" s="85"/>
      <c r="D381" s="150"/>
      <c r="E381" s="86"/>
    </row>
    <row r="382" spans="1:5" ht="12.75">
      <c r="A382" s="83"/>
      <c r="B382" s="84"/>
      <c r="C382" s="85"/>
      <c r="D382" s="150"/>
      <c r="E382" s="86"/>
    </row>
    <row r="383" spans="1:5" ht="12.75">
      <c r="A383" s="83"/>
      <c r="B383" s="84"/>
      <c r="C383" s="85"/>
      <c r="D383" s="150"/>
      <c r="E383" s="86"/>
    </row>
    <row r="384" spans="1:5" ht="12.75">
      <c r="A384" s="83"/>
      <c r="B384" s="84"/>
      <c r="C384" s="85"/>
      <c r="D384" s="150"/>
      <c r="E384" s="86"/>
    </row>
    <row r="385" spans="1:5" ht="12.75">
      <c r="A385" s="83"/>
      <c r="B385" s="84"/>
      <c r="C385" s="85"/>
      <c r="D385" s="150"/>
      <c r="E385" s="86"/>
    </row>
    <row r="386" spans="1:5" ht="12.75">
      <c r="A386" s="83"/>
      <c r="B386" s="84"/>
      <c r="C386" s="85"/>
      <c r="D386" s="150"/>
      <c r="E386" s="86"/>
    </row>
    <row r="387" spans="1:5" ht="12.75">
      <c r="A387" s="83"/>
      <c r="B387" s="84"/>
      <c r="C387" s="85"/>
      <c r="D387" s="150"/>
      <c r="E387" s="86"/>
    </row>
    <row r="388" spans="1:5" ht="12.75">
      <c r="A388" s="83"/>
      <c r="B388" s="84"/>
      <c r="C388" s="85"/>
      <c r="D388" s="150"/>
      <c r="E388" s="86"/>
    </row>
    <row r="389" spans="1:5" ht="12.75">
      <c r="A389" s="83"/>
      <c r="B389" s="84"/>
      <c r="C389" s="85"/>
      <c r="D389" s="150"/>
      <c r="E389" s="86"/>
    </row>
    <row r="390" spans="1:5" ht="12.75">
      <c r="A390" s="83"/>
      <c r="B390" s="84"/>
      <c r="C390" s="85"/>
      <c r="D390" s="150"/>
      <c r="E390" s="86"/>
    </row>
    <row r="391" spans="1:5" ht="12.75">
      <c r="A391" s="83"/>
      <c r="B391" s="84"/>
      <c r="C391" s="85"/>
      <c r="D391" s="150"/>
      <c r="E391" s="86"/>
    </row>
    <row r="392" spans="1:5" ht="12.75">
      <c r="A392" s="83"/>
      <c r="B392" s="84"/>
      <c r="C392" s="85"/>
      <c r="D392" s="150"/>
      <c r="E392" s="86"/>
    </row>
    <row r="393" spans="1:5" ht="12.75">
      <c r="A393" s="83"/>
      <c r="B393" s="84"/>
      <c r="C393" s="85"/>
      <c r="D393" s="150"/>
      <c r="E393" s="86"/>
    </row>
    <row r="394" spans="1:5" ht="12.75">
      <c r="A394" s="83"/>
      <c r="B394" s="84"/>
      <c r="C394" s="85"/>
      <c r="D394" s="150"/>
      <c r="E394" s="86"/>
    </row>
    <row r="395" spans="1:5" ht="12.75">
      <c r="A395" s="83"/>
      <c r="B395" s="84"/>
      <c r="C395" s="85"/>
      <c r="D395" s="150"/>
      <c r="E395" s="86"/>
    </row>
    <row r="396" spans="1:5" ht="12.75">
      <c r="A396" s="83"/>
      <c r="B396" s="84"/>
      <c r="C396" s="85"/>
      <c r="D396" s="150"/>
      <c r="E396" s="86"/>
    </row>
    <row r="397" spans="1:5" ht="12.75">
      <c r="A397" s="83"/>
      <c r="B397" s="84"/>
      <c r="C397" s="85"/>
      <c r="D397" s="150"/>
      <c r="E397" s="86"/>
    </row>
    <row r="398" spans="1:5" ht="12.75">
      <c r="A398" s="83"/>
      <c r="B398" s="84"/>
      <c r="C398" s="85"/>
      <c r="D398" s="150"/>
      <c r="E398" s="86"/>
    </row>
    <row r="399" spans="1:5" ht="12.75">
      <c r="A399" s="83"/>
      <c r="B399" s="84"/>
      <c r="C399" s="85"/>
      <c r="D399" s="150"/>
      <c r="E399" s="86"/>
    </row>
    <row r="400" spans="1:5" ht="12.75">
      <c r="A400" s="83"/>
      <c r="B400" s="84"/>
      <c r="C400" s="85"/>
      <c r="D400" s="150"/>
      <c r="E400" s="86"/>
    </row>
    <row r="401" spans="1:5" ht="12.75">
      <c r="A401" s="83"/>
      <c r="B401" s="84"/>
      <c r="C401" s="85"/>
      <c r="D401" s="150"/>
      <c r="E401" s="86"/>
    </row>
    <row r="402" spans="1:5" ht="12.75">
      <c r="A402" s="83"/>
      <c r="B402" s="84"/>
      <c r="C402" s="85"/>
      <c r="D402" s="150"/>
      <c r="E402" s="86"/>
    </row>
    <row r="403" spans="1:5" ht="13.5" thickBot="1">
      <c r="A403" s="82"/>
      <c r="B403" s="90"/>
      <c r="C403" s="91"/>
      <c r="D403" s="150"/>
      <c r="E403" s="86"/>
    </row>
  </sheetData>
  <sheetProtection insertRows="0"/>
  <protectedRanges>
    <protectedRange sqref="A10:E403" name="Vendor Details"/>
  </protectedRanges>
  <mergeCells count="2">
    <mergeCell ref="A1:E1"/>
    <mergeCell ref="A2:E2"/>
  </mergeCells>
  <dataValidations count="5">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A4:A403">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B4:B403">
      <formula1>55</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C4:C403">
      <formula1>9</formula1>
    </dataValidation>
    <dataValidation type="textLength" operator="lessThanOrEqual" allowBlank="1" showInputMessage="1" showErrorMessage="1" promptTitle="Product Service Description" prompt="Enter a description of the product and/or service provided by the Vendor.&#10;&#10;255 characters or less." errorTitle="Entry exceeds character limit" error="The Product and Service Description must be 255 characters or less in length. Please check your entry." sqref="D4:D403">
      <formula1>255</formula1>
    </dataValidation>
    <dataValidation type="decimal" allowBlank="1" showInputMessage="1" showErrorMessage="1" promptTitle="Payment Amount" prompt="Enter the amount invoiced to the Vendor (aggregated through the last quarter completed) that was paid with ARRA funds.&#10;" errorTitle="Entered amount is invalid" error="The Payment Amount for the Vendor must be an amount greater than or equal to $0.00. Please check your entry." sqref="E4:E403">
      <formula1>0</formula1>
      <formula2>9999999999999.99</formula2>
    </dataValidation>
  </dataValidations>
  <printOptions/>
  <pageMargins left="0.5" right="0.38" top="0.62" bottom="0.69" header="0.32" footer="0.47"/>
  <pageSetup horizontalDpi="600" verticalDpi="600" orientation="portrait" r:id="rId1"/>
  <headerFooter alignWithMargins="0">
    <oddFooter>&amp;RPage &amp;P of &amp;N</oddFooter>
  </headerFooter>
</worksheet>
</file>

<file path=xl/worksheets/sheet14.xml><?xml version="1.0" encoding="utf-8"?>
<worksheet xmlns="http://schemas.openxmlformats.org/spreadsheetml/2006/main" xmlns:r="http://schemas.openxmlformats.org/officeDocument/2006/relationships">
  <dimension ref="A1:S17"/>
  <sheetViews>
    <sheetView view="pageLayout" workbookViewId="0" topLeftCell="A1">
      <selection activeCell="C5" sqref="C5:E5"/>
    </sheetView>
  </sheetViews>
  <sheetFormatPr defaultColWidth="9.140625" defaultRowHeight="12.75"/>
  <cols>
    <col min="1" max="1" width="16.00390625" style="0" customWidth="1"/>
    <col min="2" max="2" width="15.140625" style="0" customWidth="1"/>
    <col min="3" max="4" width="18.28125" style="0" customWidth="1"/>
    <col min="5" max="5" width="21.28125" style="0" customWidth="1"/>
  </cols>
  <sheetData>
    <row r="1" spans="1:5" ht="12.75">
      <c r="A1" s="469" t="s">
        <v>4283</v>
      </c>
      <c r="B1" s="229"/>
      <c r="C1" s="229"/>
      <c r="D1" s="229"/>
      <c r="E1" s="470"/>
    </row>
    <row r="2" spans="1:5" ht="5.25" customHeight="1" thickBot="1">
      <c r="A2" s="471"/>
      <c r="B2" s="454"/>
      <c r="C2" s="454"/>
      <c r="D2" s="454"/>
      <c r="E2" s="472"/>
    </row>
    <row r="3" spans="1:5" ht="13.5" thickBot="1">
      <c r="A3" s="239"/>
      <c r="B3" s="239"/>
      <c r="C3" s="239"/>
      <c r="D3" s="239"/>
      <c r="E3" s="239"/>
    </row>
    <row r="4" spans="1:5" ht="16.5" thickBot="1">
      <c r="A4" s="473" t="s">
        <v>3014</v>
      </c>
      <c r="B4" s="474"/>
      <c r="C4" s="478" t="s">
        <v>3065</v>
      </c>
      <c r="D4" s="478"/>
      <c r="E4" s="479"/>
    </row>
    <row r="5" spans="1:5" ht="54.75" customHeight="1">
      <c r="A5" s="483" t="s">
        <v>721</v>
      </c>
      <c r="B5" s="480"/>
      <c r="C5" s="480" t="s">
        <v>4253</v>
      </c>
      <c r="D5" s="481"/>
      <c r="E5" s="482"/>
    </row>
    <row r="6" spans="1:5" ht="49.5" customHeight="1">
      <c r="A6" s="475" t="s">
        <v>732</v>
      </c>
      <c r="B6" s="476"/>
      <c r="C6" s="476" t="s">
        <v>3531</v>
      </c>
      <c r="D6" s="476"/>
      <c r="E6" s="477"/>
    </row>
    <row r="7" spans="1:19" ht="93.75" customHeight="1">
      <c r="A7" s="475" t="s">
        <v>717</v>
      </c>
      <c r="B7" s="488"/>
      <c r="C7" s="507" t="s">
        <v>731</v>
      </c>
      <c r="D7" s="507"/>
      <c r="E7" s="508"/>
      <c r="F7" s="134"/>
      <c r="G7" s="134"/>
      <c r="H7" s="134"/>
      <c r="I7" s="134"/>
      <c r="J7" s="134"/>
      <c r="K7" s="134"/>
      <c r="L7" s="134"/>
      <c r="M7" s="134"/>
      <c r="N7" s="134"/>
      <c r="O7" s="134"/>
      <c r="P7" s="134"/>
      <c r="Q7" s="134"/>
      <c r="R7" s="134"/>
      <c r="S7" s="134"/>
    </row>
    <row r="8" spans="1:5" ht="216" customHeight="1">
      <c r="A8" s="475" t="s">
        <v>718</v>
      </c>
      <c r="B8" s="476"/>
      <c r="C8" s="506" t="s">
        <v>4272</v>
      </c>
      <c r="D8" s="499"/>
      <c r="E8" s="500"/>
    </row>
    <row r="9" spans="1:5" ht="66" customHeight="1">
      <c r="A9" s="475" t="s">
        <v>720</v>
      </c>
      <c r="B9" s="476"/>
      <c r="C9" s="499" t="s">
        <v>719</v>
      </c>
      <c r="D9" s="499"/>
      <c r="E9" s="500"/>
    </row>
    <row r="10" spans="1:5" ht="103.5" customHeight="1">
      <c r="A10" s="475" t="s">
        <v>4277</v>
      </c>
      <c r="B10" s="488"/>
      <c r="C10" s="488" t="s">
        <v>4270</v>
      </c>
      <c r="D10" s="476"/>
      <c r="E10" s="477"/>
    </row>
    <row r="11" spans="1:5" ht="39" customHeight="1" thickBot="1">
      <c r="A11" s="501" t="s">
        <v>735</v>
      </c>
      <c r="B11" s="502"/>
      <c r="C11" s="503" t="s">
        <v>4254</v>
      </c>
      <c r="D11" s="504"/>
      <c r="E11" s="505"/>
    </row>
    <row r="12" spans="1:5" ht="102" customHeight="1">
      <c r="A12" s="497" t="s">
        <v>4273</v>
      </c>
      <c r="B12" s="498"/>
      <c r="C12" s="494" t="s">
        <v>736</v>
      </c>
      <c r="D12" s="495"/>
      <c r="E12" s="496"/>
    </row>
    <row r="13" spans="1:5" ht="104.25" customHeight="1">
      <c r="A13" s="489" t="s">
        <v>4298</v>
      </c>
      <c r="B13" s="490"/>
      <c r="C13" s="491" t="s">
        <v>4299</v>
      </c>
      <c r="D13" s="492"/>
      <c r="E13" s="493"/>
    </row>
    <row r="14" spans="1:5" ht="224.25" customHeight="1">
      <c r="A14" s="489" t="s">
        <v>4300</v>
      </c>
      <c r="B14" s="490"/>
      <c r="C14" s="491" t="s">
        <v>4301</v>
      </c>
      <c r="D14" s="492"/>
      <c r="E14" s="493"/>
    </row>
    <row r="15" spans="1:5" ht="99" customHeight="1">
      <c r="A15" s="475" t="s">
        <v>4274</v>
      </c>
      <c r="B15" s="476"/>
      <c r="C15" s="488" t="s">
        <v>4275</v>
      </c>
      <c r="D15" s="476"/>
      <c r="E15" s="477"/>
    </row>
    <row r="16" spans="1:5" s="135" customFormat="1" ht="340.5" customHeight="1">
      <c r="A16" s="475" t="s">
        <v>4276</v>
      </c>
      <c r="B16" s="476"/>
      <c r="C16" s="488" t="s">
        <v>4271</v>
      </c>
      <c r="D16" s="476"/>
      <c r="E16" s="477"/>
    </row>
    <row r="17" spans="1:5" ht="172.5" customHeight="1" thickBot="1">
      <c r="A17" s="484" t="s">
        <v>4279</v>
      </c>
      <c r="B17" s="485"/>
      <c r="C17" s="486" t="s">
        <v>4278</v>
      </c>
      <c r="D17" s="485"/>
      <c r="E17" s="487"/>
    </row>
  </sheetData>
  <sheetProtection/>
  <mergeCells count="30">
    <mergeCell ref="C8:E8"/>
    <mergeCell ref="A8:B8"/>
    <mergeCell ref="A7:B7"/>
    <mergeCell ref="C7:E7"/>
    <mergeCell ref="C12:E12"/>
    <mergeCell ref="A12:B12"/>
    <mergeCell ref="A9:B9"/>
    <mergeCell ref="C9:E9"/>
    <mergeCell ref="A11:B11"/>
    <mergeCell ref="A10:B10"/>
    <mergeCell ref="C10:E10"/>
    <mergeCell ref="C11:E11"/>
    <mergeCell ref="A17:B17"/>
    <mergeCell ref="C17:E17"/>
    <mergeCell ref="A16:B16"/>
    <mergeCell ref="C16:E16"/>
    <mergeCell ref="A13:B13"/>
    <mergeCell ref="C13:E13"/>
    <mergeCell ref="A15:B15"/>
    <mergeCell ref="C15:E15"/>
    <mergeCell ref="A14:B14"/>
    <mergeCell ref="C14:E14"/>
    <mergeCell ref="A1:E2"/>
    <mergeCell ref="A3:E3"/>
    <mergeCell ref="A4:B4"/>
    <mergeCell ref="A6:B6"/>
    <mergeCell ref="C6:E6"/>
    <mergeCell ref="C4:E4"/>
    <mergeCell ref="C5:E5"/>
    <mergeCell ref="A5:B5"/>
  </mergeCells>
  <printOptions/>
  <pageMargins left="0.85" right="0.7" top="0.39" bottom="0.67" header="0.3" footer="0.3"/>
  <pageSetup horizontalDpi="600" verticalDpi="600" orientation="portrait" r:id="rId1"/>
  <headerFooter>
    <oddFooter>&amp;RPage &amp;P of &amp;N</oddFooter>
  </headerFooter>
</worksheet>
</file>

<file path=xl/worksheets/sheet15.xml><?xml version="1.0" encoding="utf-8"?>
<worksheet xmlns="http://schemas.openxmlformats.org/spreadsheetml/2006/main" xmlns:r="http://schemas.openxmlformats.org/officeDocument/2006/relationships">
  <dimension ref="A1:B27"/>
  <sheetViews>
    <sheetView zoomScalePageLayoutView="0" workbookViewId="0" topLeftCell="A1">
      <selection activeCell="B4" sqref="B4:B27"/>
    </sheetView>
  </sheetViews>
  <sheetFormatPr defaultColWidth="9.140625" defaultRowHeight="12.75"/>
  <cols>
    <col min="1" max="1" width="11.140625" style="0" bestFit="1" customWidth="1"/>
    <col min="2" max="2" width="68.00390625" style="0" bestFit="1" customWidth="1"/>
  </cols>
  <sheetData>
    <row r="1" ht="12.75">
      <c r="A1" t="s">
        <v>737</v>
      </c>
    </row>
    <row r="3" spans="1:2" ht="12.75">
      <c r="A3" t="s">
        <v>738</v>
      </c>
      <c r="B3" t="s">
        <v>739</v>
      </c>
    </row>
    <row r="4" spans="1:2" ht="12.75">
      <c r="A4">
        <v>11</v>
      </c>
      <c r="B4" t="s">
        <v>740</v>
      </c>
    </row>
    <row r="5" spans="1:2" ht="12.75">
      <c r="A5">
        <v>21</v>
      </c>
      <c r="B5" t="s">
        <v>0</v>
      </c>
    </row>
    <row r="6" spans="1:2" ht="12.75">
      <c r="A6">
        <v>22</v>
      </c>
      <c r="B6" t="s">
        <v>1</v>
      </c>
    </row>
    <row r="7" spans="1:2" ht="12.75">
      <c r="A7">
        <v>23</v>
      </c>
      <c r="B7" t="s">
        <v>2</v>
      </c>
    </row>
    <row r="8" spans="1:2" ht="12.75">
      <c r="A8">
        <v>31</v>
      </c>
      <c r="B8" t="s">
        <v>3</v>
      </c>
    </row>
    <row r="9" spans="1:2" ht="12.75">
      <c r="A9">
        <v>32</v>
      </c>
      <c r="B9" t="s">
        <v>4</v>
      </c>
    </row>
    <row r="10" spans="1:2" ht="12.75">
      <c r="A10">
        <v>33</v>
      </c>
      <c r="B10" t="s">
        <v>5</v>
      </c>
    </row>
    <row r="11" spans="1:2" ht="12.75">
      <c r="A11">
        <v>42</v>
      </c>
      <c r="B11" t="s">
        <v>6</v>
      </c>
    </row>
    <row r="12" spans="1:2" ht="12.75">
      <c r="A12">
        <v>44</v>
      </c>
      <c r="B12" t="s">
        <v>7</v>
      </c>
    </row>
    <row r="13" spans="1:2" ht="12.75">
      <c r="A13">
        <v>45</v>
      </c>
      <c r="B13" t="s">
        <v>8</v>
      </c>
    </row>
    <row r="14" spans="1:2" ht="12.75">
      <c r="A14">
        <v>48</v>
      </c>
      <c r="B14" t="s">
        <v>9</v>
      </c>
    </row>
    <row r="15" spans="1:2" ht="12.75">
      <c r="A15">
        <v>49</v>
      </c>
      <c r="B15" t="s">
        <v>10</v>
      </c>
    </row>
    <row r="16" spans="1:2" ht="12.75">
      <c r="A16">
        <v>51</v>
      </c>
      <c r="B16" t="s">
        <v>11</v>
      </c>
    </row>
    <row r="17" spans="1:2" ht="12.75">
      <c r="A17">
        <v>52</v>
      </c>
      <c r="B17" t="s">
        <v>12</v>
      </c>
    </row>
    <row r="18" spans="1:2" ht="12.75">
      <c r="A18">
        <v>53</v>
      </c>
      <c r="B18" t="s">
        <v>13</v>
      </c>
    </row>
    <row r="19" spans="1:2" ht="12.75">
      <c r="A19">
        <v>54</v>
      </c>
      <c r="B19" t="s">
        <v>14</v>
      </c>
    </row>
    <row r="20" spans="1:2" ht="12.75">
      <c r="A20">
        <v>55</v>
      </c>
      <c r="B20" t="s">
        <v>15</v>
      </c>
    </row>
    <row r="21" spans="1:2" ht="12.75">
      <c r="A21">
        <v>56</v>
      </c>
      <c r="B21" t="s">
        <v>16</v>
      </c>
    </row>
    <row r="22" spans="1:2" ht="12.75">
      <c r="A22">
        <v>61</v>
      </c>
      <c r="B22" t="s">
        <v>17</v>
      </c>
    </row>
    <row r="23" spans="1:2" ht="12.75">
      <c r="A23">
        <v>62</v>
      </c>
      <c r="B23" t="s">
        <v>18</v>
      </c>
    </row>
    <row r="24" spans="1:2" ht="12.75">
      <c r="A24">
        <v>71</v>
      </c>
      <c r="B24" t="s">
        <v>19</v>
      </c>
    </row>
    <row r="25" spans="1:2" ht="12.75">
      <c r="A25">
        <v>72</v>
      </c>
      <c r="B25" t="s">
        <v>20</v>
      </c>
    </row>
    <row r="26" spans="1:2" ht="12.75">
      <c r="A26">
        <v>81</v>
      </c>
      <c r="B26" t="s">
        <v>21</v>
      </c>
    </row>
    <row r="27" spans="1:2" ht="12.75">
      <c r="A27">
        <v>92</v>
      </c>
      <c r="B27" t="s">
        <v>22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44"/>
  <sheetViews>
    <sheetView view="pageLayout" workbookViewId="0" topLeftCell="A1">
      <selection activeCell="A3" sqref="A3:B3"/>
    </sheetView>
  </sheetViews>
  <sheetFormatPr defaultColWidth="9.140625" defaultRowHeight="12.75"/>
  <cols>
    <col min="1" max="1" width="35.8515625" style="151" customWidth="1"/>
    <col min="2" max="2" width="44.7109375" style="151" customWidth="1"/>
    <col min="3" max="4" width="36.140625" style="151" customWidth="1"/>
    <col min="5" max="10" width="11.28125" style="151" customWidth="1"/>
    <col min="11" max="16384" width="9.140625" style="151" customWidth="1"/>
  </cols>
  <sheetData>
    <row r="1" spans="1:2" ht="21" customHeight="1" thickBot="1">
      <c r="A1" s="245" t="s">
        <v>40</v>
      </c>
      <c r="B1" s="246"/>
    </row>
    <row r="2" spans="1:2" ht="39.75" customHeight="1" thickBot="1">
      <c r="A2" s="254" t="s">
        <v>4252</v>
      </c>
      <c r="B2" s="255"/>
    </row>
    <row r="3" spans="1:2" ht="36" customHeight="1" thickBot="1">
      <c r="A3" s="208" t="s">
        <v>4263</v>
      </c>
      <c r="B3" s="179"/>
    </row>
    <row r="4" spans="1:2" ht="10.5" customHeight="1" thickBot="1">
      <c r="A4" s="238"/>
      <c r="B4" s="239"/>
    </row>
    <row r="5" spans="1:2" ht="17.25" customHeight="1">
      <c r="A5" s="180" t="s">
        <v>4248</v>
      </c>
      <c r="B5" s="181"/>
    </row>
    <row r="6" spans="1:2" ht="15.75" customHeight="1">
      <c r="A6" s="182" t="s">
        <v>4249</v>
      </c>
      <c r="B6" s="183"/>
    </row>
    <row r="7" spans="1:2" ht="17.25" customHeight="1">
      <c r="A7" s="182" t="s">
        <v>4250</v>
      </c>
      <c r="B7" s="183"/>
    </row>
    <row r="8" spans="1:2" ht="16.5" customHeight="1">
      <c r="A8" s="182" t="s">
        <v>4251</v>
      </c>
      <c r="B8" s="183"/>
    </row>
    <row r="9" spans="1:2" ht="16.5" customHeight="1">
      <c r="A9" s="182" t="s">
        <v>4249</v>
      </c>
      <c r="B9" s="183"/>
    </row>
    <row r="10" spans="1:2" ht="16.5" customHeight="1" thickBot="1">
      <c r="A10" s="184" t="s">
        <v>4250</v>
      </c>
      <c r="B10" s="185"/>
    </row>
    <row r="11" spans="1:2" ht="9" customHeight="1" thickBot="1">
      <c r="A11" s="238"/>
      <c r="B11" s="238"/>
    </row>
    <row r="12" spans="1:2" ht="13.5" customHeight="1" thickBot="1">
      <c r="A12" s="247" t="s">
        <v>4264</v>
      </c>
      <c r="B12" s="248"/>
    </row>
    <row r="13" spans="1:2" ht="15.75" customHeight="1">
      <c r="A13" s="164" t="s">
        <v>284</v>
      </c>
      <c r="B13" s="163"/>
    </row>
    <row r="14" spans="1:2" ht="12.75">
      <c r="A14" s="153" t="s">
        <v>285</v>
      </c>
      <c r="B14" s="162"/>
    </row>
    <row r="15" spans="1:2" ht="12.75">
      <c r="A15" s="153" t="s">
        <v>3015</v>
      </c>
      <c r="B15" s="162"/>
    </row>
    <row r="16" spans="1:2" ht="12.75">
      <c r="A16" s="153" t="s">
        <v>3061</v>
      </c>
      <c r="B16" s="162"/>
    </row>
    <row r="17" spans="1:2" ht="13.5" thickBot="1">
      <c r="A17" s="152" t="s">
        <v>3016</v>
      </c>
      <c r="B17" s="161"/>
    </row>
    <row r="18" spans="1:2" ht="13.5" thickBot="1">
      <c r="A18" s="238"/>
      <c r="B18" s="238"/>
    </row>
    <row r="19" spans="1:2" ht="13.5" customHeight="1" thickBot="1">
      <c r="A19" s="253" t="s">
        <v>4265</v>
      </c>
      <c r="B19" s="241"/>
    </row>
    <row r="20" spans="1:2" ht="18.75" customHeight="1" thickBot="1">
      <c r="A20" s="240"/>
      <c r="B20" s="241"/>
    </row>
    <row r="21" spans="1:2" ht="10.5" customHeight="1" thickBot="1">
      <c r="A21" s="186"/>
      <c r="B21" s="187"/>
    </row>
    <row r="22" spans="1:2" ht="12.75" customHeight="1" thickBot="1">
      <c r="A22" s="160" t="s">
        <v>4266</v>
      </c>
      <c r="B22" s="249" t="s">
        <v>4268</v>
      </c>
    </row>
    <row r="23" spans="1:2" ht="33" customHeight="1" thickBot="1">
      <c r="A23" s="138"/>
      <c r="B23" s="250"/>
    </row>
    <row r="24" spans="1:2" ht="8.25" customHeight="1" thickBot="1">
      <c r="A24" s="238"/>
      <c r="B24" s="238"/>
    </row>
    <row r="25" spans="1:2" ht="28.5" customHeight="1" thickBot="1">
      <c r="A25" s="159" t="s">
        <v>4267</v>
      </c>
      <c r="B25" s="251" t="s">
        <v>3017</v>
      </c>
    </row>
    <row r="26" spans="1:2" ht="26.25" customHeight="1" thickBot="1">
      <c r="A26" s="139"/>
      <c r="B26" s="252"/>
    </row>
    <row r="27" spans="1:2" ht="27" customHeight="1">
      <c r="A27" s="242" t="s">
        <v>4259</v>
      </c>
      <c r="B27" s="243"/>
    </row>
    <row r="28" spans="1:2" ht="8.25" customHeight="1" thickBot="1">
      <c r="A28" s="244"/>
      <c r="B28" s="244"/>
    </row>
    <row r="29" spans="1:2" ht="15.75" customHeight="1">
      <c r="A29" s="158" t="s">
        <v>2049</v>
      </c>
      <c r="B29" s="141"/>
    </row>
    <row r="30" spans="1:2" ht="17.25" customHeight="1">
      <c r="A30" s="157" t="s">
        <v>2050</v>
      </c>
      <c r="B30" s="142"/>
    </row>
    <row r="31" spans="1:2" ht="7.5" customHeight="1">
      <c r="A31" s="156"/>
      <c r="B31" s="155"/>
    </row>
    <row r="32" spans="1:2" ht="12" customHeight="1">
      <c r="A32" s="153" t="s">
        <v>2051</v>
      </c>
      <c r="B32" s="143"/>
    </row>
    <row r="33" spans="1:2" ht="14.25">
      <c r="A33" s="153" t="s">
        <v>2052</v>
      </c>
      <c r="B33" s="142"/>
    </row>
    <row r="34" spans="1:2" ht="7.5" customHeight="1">
      <c r="A34" s="156"/>
      <c r="B34" s="155"/>
    </row>
    <row r="35" spans="1:2" s="154" customFormat="1" ht="12.75" customHeight="1">
      <c r="A35" s="153" t="s">
        <v>2053</v>
      </c>
      <c r="B35" s="143"/>
    </row>
    <row r="36" spans="1:2" ht="14.25">
      <c r="A36" s="153" t="s">
        <v>2054</v>
      </c>
      <c r="B36" s="142"/>
    </row>
    <row r="37" spans="1:2" ht="6.75" customHeight="1">
      <c r="A37" s="156"/>
      <c r="B37" s="155"/>
    </row>
    <row r="38" spans="1:2" s="154" customFormat="1" ht="12" customHeight="1">
      <c r="A38" s="153" t="s">
        <v>2055</v>
      </c>
      <c r="B38" s="143"/>
    </row>
    <row r="39" spans="1:2" ht="14.25">
      <c r="A39" s="153" t="s">
        <v>2056</v>
      </c>
      <c r="B39" s="142"/>
    </row>
    <row r="40" spans="1:2" ht="8.25" customHeight="1">
      <c r="A40" s="156"/>
      <c r="B40" s="155"/>
    </row>
    <row r="41" spans="1:2" s="154" customFormat="1" ht="12.75" customHeight="1">
      <c r="A41" s="153" t="s">
        <v>2057</v>
      </c>
      <c r="B41" s="143"/>
    </row>
    <row r="42" spans="1:2" ht="15" thickBot="1">
      <c r="A42" s="152" t="s">
        <v>2058</v>
      </c>
      <c r="B42" s="144"/>
    </row>
    <row r="44" spans="1:2" s="154" customFormat="1" ht="8.25" customHeight="1">
      <c r="A44" s="151"/>
      <c r="B44" s="151"/>
    </row>
  </sheetData>
  <sheetProtection/>
  <protectedRanges>
    <protectedRange sqref="A20:B21" name="Contract Number"/>
    <protectedRange sqref="B3:B4 A5:B10" name="Subs Name"/>
    <protectedRange sqref="A26" name="Subs Indication of Reporting Applicability"/>
    <protectedRange sqref="A23" name="Subs DUNS number"/>
    <protectedRange sqref="B29:B42" name="Top 5 Officers Info"/>
    <protectedRange sqref="B13:B17" name="Subs Place of Performance"/>
  </protectedRanges>
  <mergeCells count="12">
    <mergeCell ref="A1:B1"/>
    <mergeCell ref="A12:B12"/>
    <mergeCell ref="B22:B23"/>
    <mergeCell ref="B25:B26"/>
    <mergeCell ref="A19:B19"/>
    <mergeCell ref="A2:B2"/>
    <mergeCell ref="A4:B4"/>
    <mergeCell ref="A11:B11"/>
    <mergeCell ref="A18:B18"/>
    <mergeCell ref="A20:B20"/>
    <mergeCell ref="A24:B24"/>
    <mergeCell ref="A27:B28"/>
  </mergeCells>
  <dataValidations count="1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B29">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B3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B32">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B33">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B35">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B36">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B38">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B39">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B41">
      <formula1>55</formula1>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B42">
      <formula1>0</formula1>
      <formula2>9999999999999.99</formula2>
    </dataValidation>
    <dataValidation type="list" allowBlank="1" showInputMessage="1" showErrorMessage="1" promptTitle="Sub Reporting Applicability*" prompt="'Yes' if in the Recipient's preceeding fiscal year, the Sub-Recipient received 80%+ and $25M+ annual gross revenue from Federal contracts, loans, grants, and cooperative agreements, and public does not have access to Sr. executive compensation, else 'No'." errorTitle="Invalid response entered" error="You must enter 'y' or 'yes' (case-insensitive) for the Prime Recipient Indication of Reporting Applicability. Please check your entry." sqref="A26">
      <formula1>L_OTHER!$F$10:$F$11</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A23">
      <formula1>9</formula1>
    </dataValidation>
    <dataValidation allowBlank="1" showInputMessage="1" showErrorMessage="1" promptTitle="Sub Recipient Name" prompt="Enter the Sub Recipient's Name, as it appears on the contract with Commerce" sqref="B3"/>
    <dataValidation allowBlank="1" showInputMessage="1" showErrorMessage="1" promptTitle="Sub Recipient Name" prompt="Enter the name of the person whom Commerce should call if there are questions about information in this report." sqref="B5"/>
    <dataValidation allowBlank="1" showInputMessage="1" showErrorMessage="1" promptTitle="Sub Recipient Name" prompt="Enter the phone number of the person whom Commerce should call if there are questions about information in this report." sqref="B6"/>
    <dataValidation allowBlank="1" showInputMessage="1" showErrorMessage="1" promptTitle="Sub Recipient Name" prompt="Enter the email address of the person whom Commerce should call if there are questions about information in this report." sqref="B7"/>
    <dataValidation allowBlank="1" showInputMessage="1" showErrorMessage="1" promptTitle="Sub Recipient Name" prompt="Enter the name of the person whom Commerce should call if there are questions about information in this report, and the primary contact (listed above) cannot be reached." sqref="B8"/>
    <dataValidation allowBlank="1" showInputMessage="1" showErrorMessage="1" promptTitle="Sub Recipient Name" prompt="Enter the phone number of the &quot;back up&quot; person whom Commerce should call if there are questions about information in this report." sqref="B9"/>
    <dataValidation allowBlank="1" showInputMessage="1" showErrorMessage="1" promptTitle="Sub Recipient Name" prompt="Enter the email address of the &quot;back up&quot; person whom Commerce should call if there are questions about information in this report." sqref="B10"/>
  </dataValidations>
  <printOptions/>
  <pageMargins left="1.03" right="0.75" top="0.69" bottom="1" header="0.5" footer="0.5"/>
  <pageSetup horizontalDpi="600" verticalDpi="600" orientation="portrait" r:id="rId1"/>
  <headerFooter alignWithMargins="0">
    <oddFooter>&amp;RPage  &amp;P of &amp;N</oddFooter>
  </headerFooter>
</worksheet>
</file>

<file path=xl/worksheets/sheet3.xml><?xml version="1.0" encoding="utf-8"?>
<worksheet xmlns="http://schemas.openxmlformats.org/spreadsheetml/2006/main" xmlns:r="http://schemas.openxmlformats.org/officeDocument/2006/relationships">
  <dimension ref="B2:G19"/>
  <sheetViews>
    <sheetView zoomScalePageLayoutView="0" workbookViewId="0" topLeftCell="A6">
      <selection activeCell="B15" sqref="B15:F18"/>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18.28125" style="0" customWidth="1"/>
    <col min="6" max="6" width="52.421875" style="0" customWidth="1"/>
  </cols>
  <sheetData>
    <row r="1" ht="13.5" thickBot="1"/>
    <row r="2" spans="2:7" ht="21" thickBot="1">
      <c r="B2" s="265" t="s">
        <v>668</v>
      </c>
      <c r="C2" s="266"/>
      <c r="G2" s="113">
        <v>1</v>
      </c>
    </row>
    <row r="3" spans="2:3" ht="22.5" customHeight="1" thickBot="1">
      <c r="B3" s="267" t="s">
        <v>3524</v>
      </c>
      <c r="C3" s="268"/>
    </row>
    <row r="4" spans="2:3" ht="26.25" customHeight="1" thickBot="1">
      <c r="B4" s="269" t="s">
        <v>2582</v>
      </c>
      <c r="C4" s="270"/>
    </row>
    <row r="5" spans="2:3" ht="19.5" customHeight="1" thickBot="1">
      <c r="B5" s="68" t="s">
        <v>2588</v>
      </c>
      <c r="C5" s="67" t="s">
        <v>2587</v>
      </c>
    </row>
    <row r="6" spans="2:5" ht="19.5" customHeight="1">
      <c r="B6" s="271" t="s">
        <v>2583</v>
      </c>
      <c r="C6" s="66" t="s">
        <v>3185</v>
      </c>
      <c r="E6" s="114"/>
    </row>
    <row r="7" spans="2:3" ht="19.5" customHeight="1">
      <c r="B7" s="272"/>
      <c r="C7" s="65" t="s">
        <v>2584</v>
      </c>
    </row>
    <row r="8" spans="2:3" ht="19.5" customHeight="1" thickBot="1">
      <c r="B8" s="273"/>
      <c r="C8" s="63" t="s">
        <v>3525</v>
      </c>
    </row>
    <row r="9" spans="2:3" ht="30" customHeight="1">
      <c r="B9" s="274" t="s">
        <v>2585</v>
      </c>
      <c r="C9" s="64" t="s">
        <v>3185</v>
      </c>
    </row>
    <row r="10" spans="2:3" ht="30" customHeight="1" thickBot="1">
      <c r="B10" s="273"/>
      <c r="C10" s="63" t="s">
        <v>3525</v>
      </c>
    </row>
    <row r="11" spans="2:3" ht="30" customHeight="1">
      <c r="B11" s="274" t="s">
        <v>2586</v>
      </c>
      <c r="C11" s="64" t="s">
        <v>2584</v>
      </c>
    </row>
    <row r="12" spans="2:3" ht="30" customHeight="1" thickBot="1">
      <c r="B12" s="273"/>
      <c r="C12" s="63" t="s">
        <v>3525</v>
      </c>
    </row>
    <row r="13" ht="13.5" thickBot="1"/>
    <row r="14" spans="2:6" ht="24" thickBot="1">
      <c r="B14" s="262" t="s">
        <v>669</v>
      </c>
      <c r="C14" s="263"/>
      <c r="D14" s="263"/>
      <c r="E14" s="263"/>
      <c r="F14" s="264"/>
    </row>
    <row r="15" spans="2:6" ht="15.75">
      <c r="B15" s="256" t="s">
        <v>3526</v>
      </c>
      <c r="C15" s="257"/>
      <c r="D15" s="261" t="s">
        <v>3065</v>
      </c>
      <c r="E15" s="261"/>
      <c r="F15" s="261"/>
    </row>
    <row r="16" spans="2:6" ht="57" customHeight="1">
      <c r="B16" s="258" t="s">
        <v>2581</v>
      </c>
      <c r="C16" s="259"/>
      <c r="D16" s="258" t="s">
        <v>670</v>
      </c>
      <c r="E16" s="260"/>
      <c r="F16" s="259"/>
    </row>
    <row r="17" spans="2:6" ht="46.5" customHeight="1">
      <c r="B17" s="258" t="s">
        <v>671</v>
      </c>
      <c r="C17" s="259"/>
      <c r="D17" s="258" t="s">
        <v>3531</v>
      </c>
      <c r="E17" s="260"/>
      <c r="F17" s="259"/>
    </row>
    <row r="18" spans="2:7" ht="37.5" customHeight="1">
      <c r="B18" s="258" t="s">
        <v>3527</v>
      </c>
      <c r="C18" s="259"/>
      <c r="D18" s="258" t="s">
        <v>3528</v>
      </c>
      <c r="E18" s="260"/>
      <c r="F18" s="259"/>
      <c r="G18" s="112"/>
    </row>
    <row r="19" spans="2:6" ht="33.75" customHeight="1">
      <c r="B19" s="258" t="s">
        <v>3529</v>
      </c>
      <c r="C19" s="259"/>
      <c r="D19" s="258" t="s">
        <v>3530</v>
      </c>
      <c r="E19" s="260"/>
      <c r="F19" s="259"/>
    </row>
  </sheetData>
  <sheetProtection password="C273" sheet="1" objects="1" scenarios="1"/>
  <mergeCells count="17">
    <mergeCell ref="B14:F14"/>
    <mergeCell ref="B2:C2"/>
    <mergeCell ref="B3:C3"/>
    <mergeCell ref="B4:C4"/>
    <mergeCell ref="B6:B8"/>
    <mergeCell ref="B9:B10"/>
    <mergeCell ref="B11:B12"/>
    <mergeCell ref="B15:C15"/>
    <mergeCell ref="B19:C19"/>
    <mergeCell ref="D19:F19"/>
    <mergeCell ref="B17:C17"/>
    <mergeCell ref="D17:F17"/>
    <mergeCell ref="B18:C18"/>
    <mergeCell ref="D18:F18"/>
    <mergeCell ref="D15:F15"/>
    <mergeCell ref="B16:C16"/>
    <mergeCell ref="D16:F16"/>
  </mergeCells>
  <conditionalFormatting sqref="C4">
    <cfRule type="cellIs" priority="1" dxfId="1" operator="equal" stopIfTrue="1">
      <formula>"Prime Recipient"</formula>
    </cfRule>
    <cfRule type="cellIs" priority="2" dxfId="0" operator="equal" stopIfTrue="1">
      <formula>"Sub Recipient"</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73"/>
  <sheetViews>
    <sheetView zoomScalePageLayoutView="0" workbookViewId="0" topLeftCell="A1">
      <selection activeCell="F73" activeCellId="9" sqref="E69 F69 E70 F70 E71 F71 E72 F72 E73 F73"/>
    </sheetView>
  </sheetViews>
  <sheetFormatPr defaultColWidth="9.140625" defaultRowHeight="24.75" customHeight="1"/>
  <cols>
    <col min="1" max="1" width="2.00390625" style="7" customWidth="1"/>
    <col min="2" max="2" width="3.7109375" style="4" customWidth="1"/>
    <col min="3" max="3" width="40.7109375" style="44" customWidth="1"/>
    <col min="4" max="4" width="3.7109375" style="47" customWidth="1"/>
    <col min="5" max="6" width="40.7109375" style="47" customWidth="1"/>
    <col min="7" max="7" width="1.8515625" style="7" customWidth="1"/>
    <col min="8" max="8" width="23.28125" style="44" customWidth="1"/>
    <col min="9" max="9" width="40.00390625" style="44" customWidth="1"/>
    <col min="10" max="16384" width="9.140625" style="44" customWidth="1"/>
  </cols>
  <sheetData>
    <row r="1" spans="1:7" ht="19.5" thickBot="1">
      <c r="A1" s="39"/>
      <c r="B1" s="40" t="s">
        <v>3720</v>
      </c>
      <c r="C1" s="41"/>
      <c r="D1" s="41"/>
      <c r="E1" s="42"/>
      <c r="F1" s="43"/>
      <c r="G1" s="1"/>
    </row>
    <row r="2" spans="1:7" ht="24.75" customHeight="1" thickBot="1">
      <c r="A2" s="39"/>
      <c r="B2" s="377" t="s">
        <v>3185</v>
      </c>
      <c r="C2" s="378"/>
      <c r="D2" s="378"/>
      <c r="E2" s="378"/>
      <c r="F2" s="379"/>
      <c r="G2" s="2"/>
    </row>
    <row r="3" spans="1:7" ht="17.25" customHeight="1" thickBot="1">
      <c r="A3" s="39"/>
      <c r="B3" s="45"/>
      <c r="C3" s="46"/>
      <c r="D3" s="46"/>
      <c r="E3" s="46"/>
      <c r="F3" s="46"/>
      <c r="G3" s="2"/>
    </row>
    <row r="4" spans="1:7" ht="22.5" customHeight="1" thickBot="1">
      <c r="A4" s="39"/>
      <c r="B4" s="380" t="s">
        <v>2659</v>
      </c>
      <c r="C4" s="381"/>
      <c r="D4" s="381"/>
      <c r="E4" s="381"/>
      <c r="F4" s="382"/>
      <c r="G4" s="2"/>
    </row>
    <row r="5" spans="1:7" ht="19.5" customHeight="1">
      <c r="A5" s="39"/>
      <c r="B5" s="279" t="s">
        <v>2033</v>
      </c>
      <c r="C5" s="291"/>
      <c r="D5" s="279" t="s">
        <v>2034</v>
      </c>
      <c r="E5" s="291"/>
      <c r="F5" s="108" t="s">
        <v>2035</v>
      </c>
      <c r="G5" s="2"/>
    </row>
    <row r="6" spans="1:7" ht="34.5" customHeight="1" thickBot="1">
      <c r="A6" s="39"/>
      <c r="B6" s="354" t="s">
        <v>3276</v>
      </c>
      <c r="C6" s="355"/>
      <c r="D6" s="303"/>
      <c r="E6" s="304"/>
      <c r="F6" s="92"/>
      <c r="G6" s="2"/>
    </row>
    <row r="7" spans="1:7" ht="18.75" customHeight="1" thickBot="1">
      <c r="A7" s="39"/>
      <c r="B7" s="44"/>
      <c r="C7" s="47"/>
      <c r="G7" s="2"/>
    </row>
    <row r="8" spans="1:7" ht="24.75" customHeight="1" thickBot="1">
      <c r="A8" s="39"/>
      <c r="B8" s="383" t="s">
        <v>2658</v>
      </c>
      <c r="C8" s="384"/>
      <c r="D8" s="384"/>
      <c r="E8" s="384"/>
      <c r="F8" s="385"/>
      <c r="G8" s="2"/>
    </row>
    <row r="9" spans="1:7" ht="19.5" customHeight="1">
      <c r="A9" s="39"/>
      <c r="B9" s="279" t="s">
        <v>2036</v>
      </c>
      <c r="C9" s="291"/>
      <c r="D9" s="356" t="s">
        <v>990</v>
      </c>
      <c r="E9" s="357"/>
      <c r="F9" s="108" t="s">
        <v>2831</v>
      </c>
      <c r="G9" s="2"/>
    </row>
    <row r="10" spans="1:7" ht="34.5" customHeight="1" thickBot="1">
      <c r="A10" s="39"/>
      <c r="B10" s="334"/>
      <c r="C10" s="386"/>
      <c r="D10" s="366"/>
      <c r="E10" s="359"/>
      <c r="F10" s="61"/>
      <c r="G10" s="2"/>
    </row>
    <row r="11" spans="1:7" ht="21.75" customHeight="1" thickBot="1">
      <c r="A11" s="39"/>
      <c r="B11" s="44"/>
      <c r="G11" s="2"/>
    </row>
    <row r="12" spans="1:9" ht="30" customHeight="1" thickBot="1">
      <c r="A12" s="39"/>
      <c r="B12" s="284" t="s">
        <v>2660</v>
      </c>
      <c r="C12" s="285"/>
      <c r="D12" s="285"/>
      <c r="E12" s="285"/>
      <c r="F12" s="286"/>
      <c r="G12" s="2"/>
      <c r="H12" s="275" t="s">
        <v>2589</v>
      </c>
      <c r="I12" s="276"/>
    </row>
    <row r="13" spans="1:9" ht="19.5" customHeight="1">
      <c r="A13" s="39"/>
      <c r="B13" s="279" t="s">
        <v>1692</v>
      </c>
      <c r="C13" s="291"/>
      <c r="D13" s="279" t="s">
        <v>1693</v>
      </c>
      <c r="E13" s="291"/>
      <c r="F13" s="108" t="s">
        <v>2039</v>
      </c>
      <c r="G13" s="2"/>
      <c r="H13" s="296" t="s">
        <v>2590</v>
      </c>
      <c r="I13" s="297"/>
    </row>
    <row r="14" spans="1:9" ht="34.5" customHeight="1" thickBot="1">
      <c r="A14" s="39"/>
      <c r="B14" s="303" t="s">
        <v>1225</v>
      </c>
      <c r="C14" s="304"/>
      <c r="D14" s="303"/>
      <c r="E14" s="304"/>
      <c r="F14" s="76"/>
      <c r="G14" s="2"/>
      <c r="H14" s="70" t="s">
        <v>2601</v>
      </c>
      <c r="I14" s="54" t="s">
        <v>708</v>
      </c>
    </row>
    <row r="15" spans="1:9" ht="35.25" customHeight="1" thickBot="1">
      <c r="A15" s="39"/>
      <c r="B15" s="292" t="s">
        <v>2038</v>
      </c>
      <c r="C15" s="293"/>
      <c r="D15" s="279" t="s">
        <v>643</v>
      </c>
      <c r="E15" s="291"/>
      <c r="F15" s="374"/>
      <c r="G15" s="2"/>
      <c r="H15" s="69" t="s">
        <v>2602</v>
      </c>
      <c r="I15" s="58" t="s">
        <v>709</v>
      </c>
    </row>
    <row r="16" spans="1:9" ht="30" customHeight="1" thickBot="1">
      <c r="A16" s="39"/>
      <c r="B16" s="294"/>
      <c r="C16" s="295"/>
      <c r="D16" s="289"/>
      <c r="E16" s="290"/>
      <c r="F16" s="375"/>
      <c r="G16" s="2"/>
      <c r="H16" s="281" t="s">
        <v>2592</v>
      </c>
      <c r="I16" s="282"/>
    </row>
    <row r="17" spans="1:9" ht="22.5" customHeight="1">
      <c r="A17" s="39"/>
      <c r="B17" s="279" t="s">
        <v>2037</v>
      </c>
      <c r="C17" s="291"/>
      <c r="D17" s="279" t="s">
        <v>644</v>
      </c>
      <c r="E17" s="280"/>
      <c r="F17" s="375"/>
      <c r="G17" s="2"/>
      <c r="H17" s="72" t="s">
        <v>2594</v>
      </c>
      <c r="I17" s="8" t="s">
        <v>1225</v>
      </c>
    </row>
    <row r="18" spans="1:9" ht="34.5" customHeight="1" thickBot="1">
      <c r="A18" s="39"/>
      <c r="B18" s="303"/>
      <c r="C18" s="304"/>
      <c r="D18" s="301"/>
      <c r="E18" s="302"/>
      <c r="F18" s="375"/>
      <c r="G18" s="2"/>
      <c r="H18" s="71" t="s">
        <v>2595</v>
      </c>
      <c r="I18" s="48" t="str">
        <f>VLOOKUP($I17,AGENCY_A,2,FALSE)</f>
        <v>Office Healthy Homes and Lead Hazard Control</v>
      </c>
    </row>
    <row r="19" spans="1:9" ht="28.5" customHeight="1">
      <c r="A19" s="39"/>
      <c r="B19" s="279" t="s">
        <v>639</v>
      </c>
      <c r="C19" s="298"/>
      <c r="D19" s="277" t="s">
        <v>640</v>
      </c>
      <c r="E19" s="278"/>
      <c r="F19" s="375"/>
      <c r="G19" s="2"/>
      <c r="H19" s="72" t="s">
        <v>2596</v>
      </c>
      <c r="I19" s="8" t="s">
        <v>3633</v>
      </c>
    </row>
    <row r="20" spans="1:9" ht="34.5" customHeight="1" thickBot="1">
      <c r="A20" s="39"/>
      <c r="B20" s="307"/>
      <c r="C20" s="308"/>
      <c r="D20" s="287"/>
      <c r="E20" s="288"/>
      <c r="F20" s="375"/>
      <c r="G20" s="2"/>
      <c r="H20" s="71" t="s">
        <v>2597</v>
      </c>
      <c r="I20" s="48" t="str">
        <f>VLOOKUP($I19,PROG_SRC_A,2,FALSE)</f>
        <v>Salaries and Expenses, Recovery Act</v>
      </c>
    </row>
    <row r="21" spans="1:9" ht="27.75" customHeight="1">
      <c r="A21" s="39"/>
      <c r="B21" s="279" t="s">
        <v>641</v>
      </c>
      <c r="C21" s="298"/>
      <c r="D21" s="277" t="s">
        <v>642</v>
      </c>
      <c r="E21" s="278"/>
      <c r="F21" s="375"/>
      <c r="G21" s="2"/>
      <c r="H21" s="281" t="s">
        <v>2593</v>
      </c>
      <c r="I21" s="283"/>
    </row>
    <row r="22" spans="1:9" ht="30" customHeight="1" thickBot="1">
      <c r="A22" s="39"/>
      <c r="B22" s="307"/>
      <c r="C22" s="308"/>
      <c r="D22" s="287"/>
      <c r="E22" s="288"/>
      <c r="F22" s="375"/>
      <c r="G22" s="2"/>
      <c r="H22" s="73" t="s">
        <v>2598</v>
      </c>
      <c r="I22" s="55" t="s">
        <v>3410</v>
      </c>
    </row>
    <row r="23" spans="1:9" ht="34.5" customHeight="1" thickBot="1">
      <c r="A23" s="39"/>
      <c r="B23" s="279" t="s">
        <v>637</v>
      </c>
      <c r="C23" s="298"/>
      <c r="D23" s="277" t="s">
        <v>638</v>
      </c>
      <c r="E23" s="278"/>
      <c r="F23" s="375"/>
      <c r="G23" s="2"/>
      <c r="H23" s="71" t="s">
        <v>2703</v>
      </c>
      <c r="I23" s="48" t="str">
        <f ca="1">OFFSET(AGENCY_A,MATCH(I22,OFFSET(AGENCY_A,0,1,ROWS(AGENCY_A),1),0)-1,0,1,1)</f>
        <v>0500</v>
      </c>
    </row>
    <row r="24" spans="1:9" ht="34.5" customHeight="1" thickBot="1">
      <c r="A24" s="39"/>
      <c r="B24" s="307"/>
      <c r="C24" s="308"/>
      <c r="D24" s="287"/>
      <c r="E24" s="288"/>
      <c r="F24" s="376"/>
      <c r="G24" s="2"/>
      <c r="H24" s="72" t="s">
        <v>2599</v>
      </c>
      <c r="I24" s="55" t="s">
        <v>3634</v>
      </c>
    </row>
    <row r="25" spans="1:9" ht="26.25" customHeight="1" thickBot="1">
      <c r="A25" s="39"/>
      <c r="B25" s="396" t="s">
        <v>2040</v>
      </c>
      <c r="C25" s="397"/>
      <c r="D25" s="397"/>
      <c r="E25" s="397"/>
      <c r="F25" s="398"/>
      <c r="G25" s="2"/>
      <c r="H25" s="71" t="s">
        <v>2591</v>
      </c>
      <c r="I25" s="48" t="str">
        <f ca="1">OFFSET(PROG_SRC_A,MATCH($I24,OFFSET(PROG_SRC_A,0,1,ROWS(PROG_SRC_A),1),0)-1,0,1,1)</f>
        <v>05-0108</v>
      </c>
    </row>
    <row r="26" spans="1:7" ht="158.25" customHeight="1">
      <c r="A26" s="39"/>
      <c r="B26" s="403"/>
      <c r="C26" s="404"/>
      <c r="D26" s="404"/>
      <c r="E26" s="404"/>
      <c r="F26" s="405"/>
      <c r="G26" s="2"/>
    </row>
    <row r="27" spans="1:7" ht="15" customHeight="1" thickBot="1">
      <c r="A27" s="39"/>
      <c r="B27" s="312" t="str">
        <f>MSG_NUM_CHAR&amp;"    "&amp;LEN(B26)</f>
        <v>Number of characters entered:    0</v>
      </c>
      <c r="C27" s="313"/>
      <c r="D27" s="313"/>
      <c r="E27" s="313"/>
      <c r="F27" s="314"/>
      <c r="G27" s="2"/>
    </row>
    <row r="28" spans="1:7" ht="25.5" customHeight="1" thickBot="1">
      <c r="A28" s="39"/>
      <c r="B28" s="39"/>
      <c r="C28" s="49"/>
      <c r="D28" s="50"/>
      <c r="E28" s="50"/>
      <c r="F28" s="50"/>
      <c r="G28" s="2"/>
    </row>
    <row r="29" spans="1:7" ht="34.5" customHeight="1" thickBot="1">
      <c r="A29" s="39"/>
      <c r="B29" s="284" t="s">
        <v>2041</v>
      </c>
      <c r="C29" s="285"/>
      <c r="D29" s="285"/>
      <c r="E29" s="285"/>
      <c r="F29" s="285"/>
      <c r="G29" s="2"/>
    </row>
    <row r="30" spans="1:7" ht="34.5" customHeight="1">
      <c r="A30" s="39"/>
      <c r="B30" s="279" t="s">
        <v>2832</v>
      </c>
      <c r="C30" s="291"/>
      <c r="D30" s="279" t="s">
        <v>2042</v>
      </c>
      <c r="E30" s="291"/>
      <c r="F30" s="108" t="s">
        <v>2834</v>
      </c>
      <c r="G30" s="2"/>
    </row>
    <row r="31" spans="2:7" ht="30.75" customHeight="1" thickBot="1">
      <c r="B31" s="358"/>
      <c r="C31" s="359"/>
      <c r="D31" s="372" t="s">
        <v>1344</v>
      </c>
      <c r="E31" s="373"/>
      <c r="F31" s="93"/>
      <c r="G31" s="2"/>
    </row>
    <row r="32" spans="1:7" ht="19.5" customHeight="1">
      <c r="A32" s="39"/>
      <c r="B32" s="299" t="s">
        <v>2043</v>
      </c>
      <c r="C32" s="300"/>
      <c r="D32" s="279" t="s">
        <v>2044</v>
      </c>
      <c r="E32" s="298"/>
      <c r="F32" s="291"/>
      <c r="G32" s="2"/>
    </row>
    <row r="33" spans="1:7" ht="103.5" customHeight="1">
      <c r="A33" s="39"/>
      <c r="B33" s="399"/>
      <c r="C33" s="400"/>
      <c r="D33" s="309"/>
      <c r="E33" s="310"/>
      <c r="F33" s="311"/>
      <c r="G33" s="2"/>
    </row>
    <row r="34" spans="1:7" ht="24" customHeight="1" thickBot="1">
      <c r="A34" s="39"/>
      <c r="B34" s="401"/>
      <c r="C34" s="402"/>
      <c r="D34" s="312" t="str">
        <f>MSG_NUM_CHAR&amp;" "&amp;LEN(D33)</f>
        <v>Number of characters entered: 0</v>
      </c>
      <c r="E34" s="313"/>
      <c r="F34" s="314"/>
      <c r="G34" s="2"/>
    </row>
    <row r="35" spans="1:7" ht="19.5" customHeight="1">
      <c r="A35" s="39"/>
      <c r="B35" s="279" t="s">
        <v>2833</v>
      </c>
      <c r="C35" s="298"/>
      <c r="D35" s="298"/>
      <c r="E35" s="298"/>
      <c r="F35" s="291"/>
      <c r="G35" s="2"/>
    </row>
    <row r="36" spans="1:7" ht="24" customHeight="1">
      <c r="A36" s="39"/>
      <c r="B36" s="387"/>
      <c r="C36" s="388"/>
      <c r="D36" s="388"/>
      <c r="E36" s="388"/>
      <c r="F36" s="389"/>
      <c r="G36" s="2"/>
    </row>
    <row r="37" spans="1:7" ht="27" customHeight="1">
      <c r="A37" s="39"/>
      <c r="B37" s="390"/>
      <c r="C37" s="391"/>
      <c r="D37" s="391"/>
      <c r="E37" s="391"/>
      <c r="F37" s="392"/>
      <c r="G37" s="2"/>
    </row>
    <row r="38" spans="1:7" ht="27.75" customHeight="1">
      <c r="A38" s="39"/>
      <c r="B38" s="390"/>
      <c r="C38" s="391"/>
      <c r="D38" s="391"/>
      <c r="E38" s="391"/>
      <c r="F38" s="392"/>
      <c r="G38" s="2"/>
    </row>
    <row r="39" spans="1:7" ht="27.75" customHeight="1" thickBot="1">
      <c r="A39" s="39"/>
      <c r="B39" s="393"/>
      <c r="C39" s="394"/>
      <c r="D39" s="394"/>
      <c r="E39" s="394"/>
      <c r="F39" s="395"/>
      <c r="G39" s="2"/>
    </row>
    <row r="40" spans="1:9" ht="16.5" customHeight="1" thickBot="1">
      <c r="A40" s="39"/>
      <c r="B40" s="312" t="str">
        <f>MSG_NUM_CHAR&amp;"    "&amp;LEN(B36)</f>
        <v>Number of characters entered:    0</v>
      </c>
      <c r="C40" s="313"/>
      <c r="D40" s="313"/>
      <c r="E40" s="313"/>
      <c r="F40" s="314"/>
      <c r="G40" s="2"/>
      <c r="H40" s="325" t="s">
        <v>2497</v>
      </c>
      <c r="I40" s="326"/>
    </row>
    <row r="41" spans="1:9" ht="34.5" customHeight="1">
      <c r="A41" s="39"/>
      <c r="B41" s="279" t="s">
        <v>2045</v>
      </c>
      <c r="C41" s="298"/>
      <c r="D41" s="298"/>
      <c r="E41" s="291"/>
      <c r="F41" s="327"/>
      <c r="G41" s="2"/>
      <c r="H41" s="296" t="s">
        <v>2600</v>
      </c>
      <c r="I41" s="297"/>
    </row>
    <row r="42" spans="1:9" ht="28.5" customHeight="1" thickBot="1">
      <c r="A42" s="39"/>
      <c r="B42" s="77">
        <v>1</v>
      </c>
      <c r="C42" s="81"/>
      <c r="D42" s="79">
        <v>2</v>
      </c>
      <c r="E42" s="81"/>
      <c r="F42" s="328"/>
      <c r="G42" s="2"/>
      <c r="H42" s="109" t="s">
        <v>2498</v>
      </c>
      <c r="I42" s="110" t="s">
        <v>710</v>
      </c>
    </row>
    <row r="43" spans="1:9" ht="34.5" customHeight="1" thickBot="1">
      <c r="A43" s="39"/>
      <c r="B43" s="77">
        <v>3</v>
      </c>
      <c r="C43" s="81"/>
      <c r="D43" s="79">
        <v>4</v>
      </c>
      <c r="E43" s="81"/>
      <c r="F43" s="328"/>
      <c r="G43" s="2"/>
      <c r="H43" s="109" t="s">
        <v>2499</v>
      </c>
      <c r="I43" s="110" t="s">
        <v>3539</v>
      </c>
    </row>
    <row r="44" spans="1:9" ht="31.5" customHeight="1" thickBot="1">
      <c r="A44" s="39"/>
      <c r="B44" s="77">
        <v>5</v>
      </c>
      <c r="C44" s="81"/>
      <c r="D44" s="79">
        <v>6</v>
      </c>
      <c r="E44" s="81"/>
      <c r="F44" s="328"/>
      <c r="G44" s="2"/>
      <c r="H44" s="109" t="s">
        <v>2500</v>
      </c>
      <c r="I44" s="110" t="s">
        <v>3540</v>
      </c>
    </row>
    <row r="45" spans="1:9" ht="31.5" customHeight="1">
      <c r="A45" s="39"/>
      <c r="B45" s="77">
        <v>7</v>
      </c>
      <c r="C45" s="81"/>
      <c r="D45" s="79">
        <v>8</v>
      </c>
      <c r="E45" s="81"/>
      <c r="F45" s="328"/>
      <c r="G45" s="2"/>
      <c r="H45" s="281" t="s">
        <v>2592</v>
      </c>
      <c r="I45" s="282"/>
    </row>
    <row r="46" spans="1:9" ht="35.25" customHeight="1" thickBot="1">
      <c r="A46" s="39"/>
      <c r="B46" s="78">
        <v>9</v>
      </c>
      <c r="C46" s="81"/>
      <c r="D46" s="80">
        <v>10</v>
      </c>
      <c r="E46" s="81"/>
      <c r="F46" s="329"/>
      <c r="G46" s="2"/>
      <c r="H46" s="74" t="s">
        <v>2603</v>
      </c>
      <c r="I46" s="56" t="s">
        <v>3541</v>
      </c>
    </row>
    <row r="47" spans="1:9" ht="30" customHeight="1" thickBot="1">
      <c r="A47" s="39"/>
      <c r="B47" s="279" t="s">
        <v>2835</v>
      </c>
      <c r="C47" s="291"/>
      <c r="D47" s="279" t="s">
        <v>2836</v>
      </c>
      <c r="E47" s="291"/>
      <c r="F47" s="108" t="s">
        <v>2911</v>
      </c>
      <c r="G47" s="2"/>
      <c r="H47" s="75" t="s">
        <v>2604</v>
      </c>
      <c r="I47" s="111" t="e">
        <f>VLOOKUP(I46,ACTIVITY_A,2,FALSE)</f>
        <v>#N/A</v>
      </c>
    </row>
    <row r="48" spans="1:9" ht="34.5" customHeight="1" thickBot="1">
      <c r="A48" s="39"/>
      <c r="B48" s="363"/>
      <c r="C48" s="364"/>
      <c r="D48" s="361"/>
      <c r="E48" s="362"/>
      <c r="F48" s="94"/>
      <c r="G48" s="2"/>
      <c r="H48" s="74" t="s">
        <v>2501</v>
      </c>
      <c r="I48" s="56" t="s">
        <v>2889</v>
      </c>
    </row>
    <row r="49" spans="1:9" ht="19.5" customHeight="1" thickBot="1">
      <c r="A49" s="39"/>
      <c r="B49" s="279" t="s">
        <v>2908</v>
      </c>
      <c r="C49" s="298"/>
      <c r="D49" s="298" t="s">
        <v>2906</v>
      </c>
      <c r="E49" s="298"/>
      <c r="F49" s="107" t="s">
        <v>2907</v>
      </c>
      <c r="G49" s="2"/>
      <c r="H49" s="75" t="s">
        <v>2502</v>
      </c>
      <c r="I49" s="51" t="str">
        <f>VLOOKUP(I48,STATE_A,2,FALSE)</f>
        <v>California</v>
      </c>
    </row>
    <row r="50" spans="1:9" ht="34.5" customHeight="1">
      <c r="A50" s="39"/>
      <c r="B50" s="370"/>
      <c r="C50" s="371"/>
      <c r="D50" s="365"/>
      <c r="E50" s="365"/>
      <c r="F50" s="95"/>
      <c r="G50" s="2"/>
      <c r="H50" s="74" t="s">
        <v>2503</v>
      </c>
      <c r="I50" s="56" t="s">
        <v>1739</v>
      </c>
    </row>
    <row r="51" spans="1:9" ht="19.5" customHeight="1" thickBot="1">
      <c r="A51" s="39"/>
      <c r="B51" s="315" t="s">
        <v>1661</v>
      </c>
      <c r="C51" s="317"/>
      <c r="D51" s="317" t="s">
        <v>1662</v>
      </c>
      <c r="E51" s="317"/>
      <c r="F51" s="103" t="s">
        <v>1663</v>
      </c>
      <c r="G51" s="2"/>
      <c r="H51" s="75" t="s">
        <v>2504</v>
      </c>
      <c r="I51" s="51" t="str">
        <f>VLOOKUP(I50,COUNTRY_A,2,FALSE)</f>
        <v>United States</v>
      </c>
    </row>
    <row r="52" spans="1:9" ht="34.5" customHeight="1">
      <c r="A52" s="39"/>
      <c r="B52" s="305"/>
      <c r="C52" s="306"/>
      <c r="D52" s="306"/>
      <c r="E52" s="306"/>
      <c r="F52" s="8"/>
      <c r="G52" s="44"/>
      <c r="H52" s="281" t="s">
        <v>2593</v>
      </c>
      <c r="I52" s="283"/>
    </row>
    <row r="53" spans="1:9" ht="19.5" customHeight="1">
      <c r="A53" s="39"/>
      <c r="B53" s="315" t="s">
        <v>2909</v>
      </c>
      <c r="C53" s="317"/>
      <c r="D53" s="317" t="s">
        <v>2910</v>
      </c>
      <c r="E53" s="317"/>
      <c r="F53" s="103" t="s">
        <v>1664</v>
      </c>
      <c r="G53" s="2"/>
      <c r="H53" s="74" t="s">
        <v>2605</v>
      </c>
      <c r="I53" s="97" t="s">
        <v>286</v>
      </c>
    </row>
    <row r="54" spans="1:9" s="4" customFormat="1" ht="34.5" customHeight="1" thickBot="1">
      <c r="A54" s="3"/>
      <c r="B54" s="334"/>
      <c r="C54" s="335"/>
      <c r="D54" s="353"/>
      <c r="E54" s="353"/>
      <c r="F54" s="96"/>
      <c r="G54" s="2"/>
      <c r="H54" s="75" t="s">
        <v>2606</v>
      </c>
      <c r="I54" s="51">
        <f ca="1">OFFSET(ACTIVITY_A,MATCH(I53,OFFSET(ACTIVITY_A,0,1,ROWS(ACTIVITY_A),1),0)-1,0,1,1)</f>
        <v>111110</v>
      </c>
    </row>
    <row r="55" spans="1:9" s="53" customFormat="1" ht="19.5" customHeight="1">
      <c r="A55" s="52"/>
      <c r="B55" s="322" t="s">
        <v>2837</v>
      </c>
      <c r="C55" s="323"/>
      <c r="D55" s="323"/>
      <c r="E55" s="323"/>
      <c r="F55" s="324"/>
      <c r="G55" s="2"/>
      <c r="H55" s="74" t="s">
        <v>2505</v>
      </c>
      <c r="I55" s="57" t="s">
        <v>3180</v>
      </c>
    </row>
    <row r="56" spans="1:9" s="53" customFormat="1" ht="104.25" customHeight="1" thickBot="1">
      <c r="A56" s="52"/>
      <c r="B56" s="358"/>
      <c r="C56" s="366"/>
      <c r="D56" s="366"/>
      <c r="E56" s="366"/>
      <c r="F56" s="359"/>
      <c r="G56" s="2"/>
      <c r="H56" s="75" t="s">
        <v>2506</v>
      </c>
      <c r="I56" s="51" t="str">
        <f ca="1">OFFSET(STATE_A,MATCH(I55,OFFSET(STATE_A,0,1,ROWS(STATE_A),1),0)-1,0,1,1)</f>
        <v>CA</v>
      </c>
    </row>
    <row r="57" spans="1:9" s="53" customFormat="1" ht="19.5" customHeight="1" thickBot="1">
      <c r="A57" s="52"/>
      <c r="B57" s="367" t="str">
        <f>MSG_NUM_CHAR&amp;"    "&amp;LEN(B56)</f>
        <v>Number of characters entered:    0</v>
      </c>
      <c r="C57" s="368"/>
      <c r="D57" s="368"/>
      <c r="E57" s="368"/>
      <c r="F57" s="369"/>
      <c r="G57" s="2"/>
      <c r="H57" s="74" t="s">
        <v>2507</v>
      </c>
      <c r="I57" s="57" t="s">
        <v>1740</v>
      </c>
    </row>
    <row r="58" spans="1:9" s="53" customFormat="1" ht="24.75" customHeight="1" thickBot="1">
      <c r="A58" s="52"/>
      <c r="B58" s="360"/>
      <c r="C58" s="360"/>
      <c r="D58" s="360"/>
      <c r="E58" s="360"/>
      <c r="F58" s="360"/>
      <c r="G58" s="2"/>
      <c r="H58" s="75" t="s">
        <v>2508</v>
      </c>
      <c r="I58" s="51" t="str">
        <f ca="1">OFFSET(COUNTRY_A,MATCH(I57,OFFSET(COUNTRY_A,0,1,ROWS(COUNTRY_A),1),0)-1,0,1,1)</f>
        <v>US</v>
      </c>
    </row>
    <row r="59" spans="1:7" s="53" customFormat="1" ht="24.75" customHeight="1">
      <c r="A59" s="52"/>
      <c r="B59" s="348" t="s">
        <v>2046</v>
      </c>
      <c r="C59" s="349"/>
      <c r="D59" s="349"/>
      <c r="E59" s="349"/>
      <c r="F59" s="350"/>
      <c r="G59" s="2"/>
    </row>
    <row r="60" spans="1:7" s="53" customFormat="1" ht="19.5" customHeight="1">
      <c r="A60" s="7"/>
      <c r="B60" s="315" t="s">
        <v>2838</v>
      </c>
      <c r="C60" s="317"/>
      <c r="D60" s="317" t="s">
        <v>2839</v>
      </c>
      <c r="E60" s="317"/>
      <c r="F60" s="103" t="s">
        <v>632</v>
      </c>
      <c r="G60" s="2"/>
    </row>
    <row r="61" spans="1:7" s="53" customFormat="1" ht="36.75" customHeight="1">
      <c r="A61" s="7"/>
      <c r="B61" s="318"/>
      <c r="C61" s="319"/>
      <c r="D61" s="319"/>
      <c r="E61" s="319"/>
      <c r="F61" s="97"/>
      <c r="G61" s="2"/>
    </row>
    <row r="62" spans="1:6" s="53" customFormat="1" ht="19.5" customHeight="1">
      <c r="A62" s="7"/>
      <c r="B62" s="315" t="s">
        <v>634</v>
      </c>
      <c r="C62" s="317"/>
      <c r="D62" s="317" t="s">
        <v>645</v>
      </c>
      <c r="E62" s="317"/>
      <c r="F62" s="103" t="s">
        <v>633</v>
      </c>
    </row>
    <row r="63" spans="1:6" s="53" customFormat="1" ht="42" customHeight="1" thickBot="1">
      <c r="A63" s="7"/>
      <c r="B63" s="320"/>
      <c r="C63" s="321"/>
      <c r="D63" s="352"/>
      <c r="E63" s="352"/>
      <c r="F63" s="102"/>
    </row>
    <row r="64" spans="1:7" s="53" customFormat="1" ht="19.5" customHeight="1">
      <c r="A64" s="7"/>
      <c r="B64" s="315" t="s">
        <v>2904</v>
      </c>
      <c r="C64" s="316"/>
      <c r="D64" s="336"/>
      <c r="E64" s="337"/>
      <c r="F64" s="338"/>
      <c r="G64" s="5"/>
    </row>
    <row r="65" spans="1:6" s="53" customFormat="1" ht="45" customHeight="1" thickBot="1">
      <c r="A65" s="7"/>
      <c r="B65" s="303"/>
      <c r="C65" s="351"/>
      <c r="D65" s="339"/>
      <c r="E65" s="340"/>
      <c r="F65" s="341"/>
    </row>
    <row r="66" spans="1:6" s="53" customFormat="1" ht="24.75" customHeight="1" thickBot="1">
      <c r="A66" s="7"/>
      <c r="C66" s="44"/>
      <c r="D66" s="44"/>
      <c r="E66" s="44"/>
      <c r="F66" s="44"/>
    </row>
    <row r="67" spans="1:7" s="53" customFormat="1" ht="30" customHeight="1" thickBot="1">
      <c r="A67" s="7"/>
      <c r="B67" s="344" t="s">
        <v>2607</v>
      </c>
      <c r="C67" s="345"/>
      <c r="D67" s="285"/>
      <c r="E67" s="285"/>
      <c r="F67" s="286"/>
      <c r="G67" s="6"/>
    </row>
    <row r="68" spans="1:7" s="53" customFormat="1" ht="34.5" customHeight="1">
      <c r="A68" s="7"/>
      <c r="B68" s="346" t="s">
        <v>2905</v>
      </c>
      <c r="C68" s="347"/>
      <c r="D68" s="104" t="s">
        <v>725</v>
      </c>
      <c r="E68" s="105" t="s">
        <v>2047</v>
      </c>
      <c r="F68" s="106" t="s">
        <v>2048</v>
      </c>
      <c r="G68" s="6"/>
    </row>
    <row r="69" spans="1:7" s="53" customFormat="1" ht="34.5" customHeight="1" thickBot="1">
      <c r="A69" s="7"/>
      <c r="B69" s="342"/>
      <c r="C69" s="343"/>
      <c r="D69" s="59">
        <v>1</v>
      </c>
      <c r="E69" s="98"/>
      <c r="F69" s="101"/>
      <c r="G69" s="6"/>
    </row>
    <row r="70" spans="1:7" s="53" customFormat="1" ht="34.5" customHeight="1">
      <c r="A70" s="7"/>
      <c r="B70" s="330"/>
      <c r="C70" s="331"/>
      <c r="D70" s="59">
        <v>2</v>
      </c>
      <c r="E70" s="98"/>
      <c r="F70" s="101"/>
      <c r="G70" s="6"/>
    </row>
    <row r="71" spans="1:7" s="53" customFormat="1" ht="34.5" customHeight="1">
      <c r="A71" s="7"/>
      <c r="B71" s="330"/>
      <c r="C71" s="331"/>
      <c r="D71" s="59">
        <v>3</v>
      </c>
      <c r="E71" s="98"/>
      <c r="F71" s="101"/>
      <c r="G71" s="6"/>
    </row>
    <row r="72" spans="1:7" s="53" customFormat="1" ht="34.5" customHeight="1">
      <c r="A72" s="7"/>
      <c r="B72" s="330"/>
      <c r="C72" s="331"/>
      <c r="D72" s="59">
        <v>4</v>
      </c>
      <c r="E72" s="98"/>
      <c r="F72" s="101"/>
      <c r="G72" s="6"/>
    </row>
    <row r="73" spans="1:7" s="53" customFormat="1" ht="24.75" customHeight="1" thickBot="1">
      <c r="A73" s="7"/>
      <c r="B73" s="332"/>
      <c r="C73" s="333"/>
      <c r="D73" s="60">
        <v>5</v>
      </c>
      <c r="E73" s="99"/>
      <c r="F73" s="100"/>
      <c r="G73" s="6"/>
    </row>
  </sheetData>
  <sheetProtection password="C273" sheet="1" selectLockedCells="1"/>
  <mergeCells count="99">
    <mergeCell ref="D30:E30"/>
    <mergeCell ref="B25:F25"/>
    <mergeCell ref="B33:C34"/>
    <mergeCell ref="B26:F26"/>
    <mergeCell ref="B2:F2"/>
    <mergeCell ref="B13:C13"/>
    <mergeCell ref="B14:C14"/>
    <mergeCell ref="B4:F4"/>
    <mergeCell ref="B8:F8"/>
    <mergeCell ref="D10:E10"/>
    <mergeCell ref="B9:C9"/>
    <mergeCell ref="B10:C10"/>
    <mergeCell ref="D13:E13"/>
    <mergeCell ref="D14:E14"/>
    <mergeCell ref="B47:C47"/>
    <mergeCell ref="D31:E31"/>
    <mergeCell ref="F15:F24"/>
    <mergeCell ref="B22:C22"/>
    <mergeCell ref="B20:C20"/>
    <mergeCell ref="B35:F35"/>
    <mergeCell ref="B21:C21"/>
    <mergeCell ref="B36:F39"/>
    <mergeCell ref="B27:F27"/>
    <mergeCell ref="B41:E41"/>
    <mergeCell ref="B49:C49"/>
    <mergeCell ref="B48:C48"/>
    <mergeCell ref="D50:E50"/>
    <mergeCell ref="B56:F56"/>
    <mergeCell ref="B51:C51"/>
    <mergeCell ref="B57:F57"/>
    <mergeCell ref="D53:E53"/>
    <mergeCell ref="B50:C50"/>
    <mergeCell ref="B65:C65"/>
    <mergeCell ref="D63:E63"/>
    <mergeCell ref="D54:E54"/>
    <mergeCell ref="B5:C5"/>
    <mergeCell ref="B6:C6"/>
    <mergeCell ref="D5:E5"/>
    <mergeCell ref="D6:E6"/>
    <mergeCell ref="D9:E9"/>
    <mergeCell ref="B31:C31"/>
    <mergeCell ref="B58:F58"/>
    <mergeCell ref="B70:C73"/>
    <mergeCell ref="B54:C54"/>
    <mergeCell ref="D64:F65"/>
    <mergeCell ref="D60:E60"/>
    <mergeCell ref="D62:E62"/>
    <mergeCell ref="D61:E61"/>
    <mergeCell ref="B69:C69"/>
    <mergeCell ref="B67:F67"/>
    <mergeCell ref="B68:C68"/>
    <mergeCell ref="B59:F59"/>
    <mergeCell ref="H40:I40"/>
    <mergeCell ref="H45:I45"/>
    <mergeCell ref="H52:I52"/>
    <mergeCell ref="D51:E51"/>
    <mergeCell ref="D52:E52"/>
    <mergeCell ref="F41:F46"/>
    <mergeCell ref="H41:I41"/>
    <mergeCell ref="D49:E49"/>
    <mergeCell ref="B40:F40"/>
    <mergeCell ref="D47:E47"/>
    <mergeCell ref="B64:C64"/>
    <mergeCell ref="B60:C60"/>
    <mergeCell ref="B61:C61"/>
    <mergeCell ref="B62:C62"/>
    <mergeCell ref="B63:C63"/>
    <mergeCell ref="B53:C53"/>
    <mergeCell ref="B55:F55"/>
    <mergeCell ref="B29:F29"/>
    <mergeCell ref="B18:C18"/>
    <mergeCell ref="B52:C52"/>
    <mergeCell ref="B24:C24"/>
    <mergeCell ref="D33:F33"/>
    <mergeCell ref="D34:F34"/>
    <mergeCell ref="B23:C23"/>
    <mergeCell ref="B19:C19"/>
    <mergeCell ref="D19:E19"/>
    <mergeCell ref="D48:E48"/>
    <mergeCell ref="B16:C16"/>
    <mergeCell ref="B30:C30"/>
    <mergeCell ref="D15:E15"/>
    <mergeCell ref="D22:E22"/>
    <mergeCell ref="H13:I13"/>
    <mergeCell ref="D32:F32"/>
    <mergeCell ref="B32:C32"/>
    <mergeCell ref="D23:E23"/>
    <mergeCell ref="D24:E24"/>
    <mergeCell ref="D18:E18"/>
    <mergeCell ref="H12:I12"/>
    <mergeCell ref="D21:E21"/>
    <mergeCell ref="D17:E17"/>
    <mergeCell ref="H16:I16"/>
    <mergeCell ref="H21:I21"/>
    <mergeCell ref="B12:F12"/>
    <mergeCell ref="D20:E20"/>
    <mergeCell ref="D16:E16"/>
    <mergeCell ref="B17:C17"/>
    <mergeCell ref="B15:C15"/>
  </mergeCells>
  <dataValidations count="67">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DropDown="1" showInputMessage="1" showErrorMessage="1" promptTitle="Activity Code (NAICS/NTEE-NPC)*" prompt="Enter either NAICS or NTEE-NPC codes. For awards primarily funding infrastructure projects, select a NAICS code. For all other awards, select an NTEE-NPC code.&#10;&#10;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DropDown="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10;&#10;Valid award types are: Grant, Loan, or Federally Awarded Contract.&#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errorTitle="Invalid response entered" error="You must enter 'y' or 'yes' (case-insensitive) for the Final Report indicator. Please check your entry." sqref="F6">
      <formula1>YN_SHORT</formula1>
    </dataValidation>
  </dataValidations>
  <printOptions/>
  <pageMargins left="0.7" right="0.7" top="0.75" bottom="0.75" header="0.3" footer="0.3"/>
  <pageSetup horizontalDpi="600" verticalDpi="600" orientation="landscape" paperSize="5" scale="63" r:id="rId1"/>
</worksheet>
</file>

<file path=xl/worksheets/sheet5.xml><?xml version="1.0" encoding="utf-8"?>
<worksheet xmlns="http://schemas.openxmlformats.org/spreadsheetml/2006/main" xmlns:r="http://schemas.openxmlformats.org/officeDocument/2006/relationships">
  <dimension ref="A1:G1911"/>
  <sheetViews>
    <sheetView zoomScalePageLayoutView="0" workbookViewId="0" topLeftCell="A1">
      <selection activeCell="B1911" sqref="B191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3186</v>
      </c>
      <c r="B1" s="19" t="s">
        <v>3187</v>
      </c>
      <c r="C1" s="27" t="s">
        <v>1771</v>
      </c>
      <c r="D1" s="19" t="s">
        <v>1772</v>
      </c>
      <c r="E1" s="19" t="s">
        <v>1770</v>
      </c>
    </row>
    <row r="2" spans="1:7" ht="65.25" customHeight="1">
      <c r="A2" s="18">
        <v>111110</v>
      </c>
      <c r="B2" s="24" t="s">
        <v>286</v>
      </c>
      <c r="C2" s="24" t="str">
        <f aca="true" t="shared" si="0" ref="C2:C65">A2&amp;" - "&amp;B2</f>
        <v>111110 - Soybean Farming</v>
      </c>
      <c r="D2" s="22"/>
      <c r="E2" s="22" t="s">
        <v>3435</v>
      </c>
      <c r="G2" s="25"/>
    </row>
    <row r="3" spans="1:6" ht="11.25">
      <c r="A3" s="18">
        <v>111120</v>
      </c>
      <c r="B3" s="24" t="s">
        <v>287</v>
      </c>
      <c r="C3" s="24" t="str">
        <f t="shared" si="0"/>
        <v>111120 - Oilseed (except Soybean) Farming</v>
      </c>
      <c r="D3" s="22"/>
      <c r="E3" s="22" t="s">
        <v>3435</v>
      </c>
      <c r="F3" s="22"/>
    </row>
    <row r="4" spans="1:6" ht="11.25">
      <c r="A4" s="18">
        <v>111130</v>
      </c>
      <c r="B4" s="24" t="s">
        <v>288</v>
      </c>
      <c r="C4" s="24" t="str">
        <f t="shared" si="0"/>
        <v>111130 - Dry Pea and Bean Farming</v>
      </c>
      <c r="D4" s="22"/>
      <c r="E4" s="22" t="s">
        <v>3435</v>
      </c>
      <c r="F4" s="22"/>
    </row>
    <row r="5" spans="1:6" ht="11.25">
      <c r="A5" s="18">
        <v>111140</v>
      </c>
      <c r="B5" s="24" t="s">
        <v>289</v>
      </c>
      <c r="C5" s="24" t="str">
        <f t="shared" si="0"/>
        <v>111140 - Wheat Farming</v>
      </c>
      <c r="D5" s="22"/>
      <c r="E5" s="22" t="s">
        <v>3435</v>
      </c>
      <c r="F5" s="22"/>
    </row>
    <row r="6" spans="1:6" ht="11.25">
      <c r="A6" s="18">
        <v>111150</v>
      </c>
      <c r="B6" s="24" t="s">
        <v>290</v>
      </c>
      <c r="C6" s="24" t="str">
        <f t="shared" si="0"/>
        <v>111150 - Corn Farming</v>
      </c>
      <c r="D6" s="22"/>
      <c r="E6" s="22" t="s">
        <v>3435</v>
      </c>
      <c r="F6" s="22"/>
    </row>
    <row r="7" spans="1:6" ht="11.25">
      <c r="A7" s="18">
        <v>111160</v>
      </c>
      <c r="B7" s="24" t="s">
        <v>291</v>
      </c>
      <c r="C7" s="24" t="str">
        <f t="shared" si="0"/>
        <v>111160 - Rice Farming</v>
      </c>
      <c r="D7" s="22"/>
      <c r="E7" s="22" t="s">
        <v>3435</v>
      </c>
      <c r="F7" s="22"/>
    </row>
    <row r="8" spans="1:7" ht="11.25">
      <c r="A8" s="18">
        <v>111191</v>
      </c>
      <c r="B8" s="24" t="s">
        <v>292</v>
      </c>
      <c r="C8" s="24" t="str">
        <f t="shared" si="0"/>
        <v>111191 - Oilseed and Grain Combination Farming</v>
      </c>
      <c r="D8" s="22"/>
      <c r="E8" s="22" t="s">
        <v>3435</v>
      </c>
      <c r="F8" s="22"/>
      <c r="G8" s="26"/>
    </row>
    <row r="9" spans="1:7" ht="11.25">
      <c r="A9" s="18">
        <v>111199</v>
      </c>
      <c r="B9" s="24" t="s">
        <v>293</v>
      </c>
      <c r="C9" s="24" t="str">
        <f t="shared" si="0"/>
        <v>111199 - All Other Grain Farming</v>
      </c>
      <c r="D9" s="22"/>
      <c r="E9" s="22" t="s">
        <v>3435</v>
      </c>
      <c r="F9" s="22"/>
      <c r="G9" s="26"/>
    </row>
    <row r="10" spans="1:7" ht="11.25">
      <c r="A10" s="18">
        <v>111211</v>
      </c>
      <c r="B10" s="24" t="s">
        <v>294</v>
      </c>
      <c r="C10" s="24" t="str">
        <f t="shared" si="0"/>
        <v>111211 - Potato Farming</v>
      </c>
      <c r="D10" s="22"/>
      <c r="E10" s="22" t="s">
        <v>3435</v>
      </c>
      <c r="F10" s="22"/>
      <c r="G10" s="26"/>
    </row>
    <row r="11" spans="1:7" ht="11.25">
      <c r="A11" s="18">
        <v>111219</v>
      </c>
      <c r="B11" s="24" t="s">
        <v>295</v>
      </c>
      <c r="C11" s="24" t="str">
        <f t="shared" si="0"/>
        <v>111219 - Other Vegetable (except Potato) and Melon Farming</v>
      </c>
      <c r="D11" s="22"/>
      <c r="E11" s="22" t="s">
        <v>3435</v>
      </c>
      <c r="F11" s="22"/>
      <c r="G11" s="26"/>
    </row>
    <row r="12" spans="1:7" ht="11.25">
      <c r="A12" s="18">
        <v>111310</v>
      </c>
      <c r="B12" s="24" t="s">
        <v>296</v>
      </c>
      <c r="C12" s="24" t="str">
        <f t="shared" si="0"/>
        <v>111310 - Orange Groves</v>
      </c>
      <c r="D12" s="22"/>
      <c r="E12" s="22" t="s">
        <v>3435</v>
      </c>
      <c r="F12" s="22"/>
      <c r="G12" s="26"/>
    </row>
    <row r="13" spans="1:6" ht="11.25">
      <c r="A13" s="18">
        <v>111320</v>
      </c>
      <c r="B13" s="24" t="s">
        <v>297</v>
      </c>
      <c r="C13" s="24" t="str">
        <f t="shared" si="0"/>
        <v>111320 - Citrus (except Orange) Groves</v>
      </c>
      <c r="D13" s="22"/>
      <c r="E13" s="22" t="s">
        <v>3435</v>
      </c>
      <c r="F13" s="22"/>
    </row>
    <row r="14" spans="1:6" ht="11.25">
      <c r="A14" s="18">
        <v>111331</v>
      </c>
      <c r="B14" s="24" t="s">
        <v>298</v>
      </c>
      <c r="C14" s="24" t="str">
        <f t="shared" si="0"/>
        <v>111331 - Apple Orchards</v>
      </c>
      <c r="D14" s="22"/>
      <c r="E14" s="22" t="s">
        <v>3435</v>
      </c>
      <c r="F14" s="22"/>
    </row>
    <row r="15" spans="1:6" ht="11.25">
      <c r="A15" s="18">
        <v>111332</v>
      </c>
      <c r="B15" s="24" t="s">
        <v>299</v>
      </c>
      <c r="C15" s="24" t="str">
        <f t="shared" si="0"/>
        <v>111332 - Grape Vineyards</v>
      </c>
      <c r="D15" s="22"/>
      <c r="E15" s="18" t="s">
        <v>3435</v>
      </c>
      <c r="F15" s="22"/>
    </row>
    <row r="16" spans="1:6" ht="11.25">
      <c r="A16" s="18">
        <v>111333</v>
      </c>
      <c r="B16" s="24" t="s">
        <v>300</v>
      </c>
      <c r="C16" s="24" t="str">
        <f t="shared" si="0"/>
        <v>111333 - Strawberry Farming</v>
      </c>
      <c r="D16" s="22"/>
      <c r="E16" s="22" t="s">
        <v>3435</v>
      </c>
      <c r="F16" s="22"/>
    </row>
    <row r="17" spans="1:6" ht="11.25">
      <c r="A17" s="18">
        <v>111334</v>
      </c>
      <c r="B17" s="24" t="s">
        <v>301</v>
      </c>
      <c r="C17" s="24" t="str">
        <f t="shared" si="0"/>
        <v>111334 - Berry (except Strawberry) Farming</v>
      </c>
      <c r="D17" s="22"/>
      <c r="E17" s="22" t="s">
        <v>3435</v>
      </c>
      <c r="F17" s="22"/>
    </row>
    <row r="18" spans="1:6" ht="11.25">
      <c r="A18" s="18">
        <v>111335</v>
      </c>
      <c r="B18" s="24" t="s">
        <v>302</v>
      </c>
      <c r="C18" s="24" t="str">
        <f t="shared" si="0"/>
        <v>111335 - Tree Nut Farming</v>
      </c>
      <c r="D18" s="22"/>
      <c r="E18" s="22" t="s">
        <v>3435</v>
      </c>
      <c r="F18" s="22"/>
    </row>
    <row r="19" spans="1:6" ht="11.25">
      <c r="A19" s="18">
        <v>111336</v>
      </c>
      <c r="B19" s="24" t="s">
        <v>303</v>
      </c>
      <c r="C19" s="24" t="str">
        <f t="shared" si="0"/>
        <v>111336 - Fruit and Tree Nut Combination Farming</v>
      </c>
      <c r="D19" s="22"/>
      <c r="E19" s="22" t="s">
        <v>3435</v>
      </c>
      <c r="F19" s="22"/>
    </row>
    <row r="20" spans="1:6" ht="11.25">
      <c r="A20" s="18">
        <v>111339</v>
      </c>
      <c r="B20" s="24" t="s">
        <v>304</v>
      </c>
      <c r="C20" s="24" t="str">
        <f t="shared" si="0"/>
        <v>111339 - Other Noncitrus Fruit Farming</v>
      </c>
      <c r="D20" s="22"/>
      <c r="E20" s="22" t="s">
        <v>3435</v>
      </c>
      <c r="F20" s="22"/>
    </row>
    <row r="21" spans="1:6" ht="11.25">
      <c r="A21" s="18">
        <v>111411</v>
      </c>
      <c r="B21" s="24" t="s">
        <v>305</v>
      </c>
      <c r="C21" s="24" t="str">
        <f t="shared" si="0"/>
        <v>111411 - Mushroom Production</v>
      </c>
      <c r="D21" s="22"/>
      <c r="E21" s="22" t="s">
        <v>3435</v>
      </c>
      <c r="F21" s="22"/>
    </row>
    <row r="22" spans="1:6" ht="11.25">
      <c r="A22" s="18">
        <v>111419</v>
      </c>
      <c r="B22" s="24" t="s">
        <v>306</v>
      </c>
      <c r="C22" s="24" t="str">
        <f t="shared" si="0"/>
        <v>111419 - Other Food Crops Grown Under Cover</v>
      </c>
      <c r="D22" s="22"/>
      <c r="E22" s="22" t="s">
        <v>3435</v>
      </c>
      <c r="F22" s="22"/>
    </row>
    <row r="23" spans="1:6" ht="11.25">
      <c r="A23" s="18">
        <v>111421</v>
      </c>
      <c r="B23" s="24" t="s">
        <v>307</v>
      </c>
      <c r="C23" s="24" t="str">
        <f t="shared" si="0"/>
        <v>111421 - Nursery and Tree Production</v>
      </c>
      <c r="D23" s="22"/>
      <c r="E23" s="22" t="s">
        <v>3435</v>
      </c>
      <c r="F23" s="22"/>
    </row>
    <row r="24" spans="1:6" ht="11.25">
      <c r="A24" s="18">
        <v>111422</v>
      </c>
      <c r="B24" s="24" t="s">
        <v>2615</v>
      </c>
      <c r="C24" s="24" t="str">
        <f t="shared" si="0"/>
        <v>111422 - Floriculture Production</v>
      </c>
      <c r="D24" s="22"/>
      <c r="E24" s="22" t="s">
        <v>3435</v>
      </c>
      <c r="F24" s="22"/>
    </row>
    <row r="25" spans="1:6" ht="11.25">
      <c r="A25" s="18">
        <v>111910</v>
      </c>
      <c r="B25" s="24" t="s">
        <v>2616</v>
      </c>
      <c r="C25" s="24" t="str">
        <f t="shared" si="0"/>
        <v>111910 - Tobacco Farming</v>
      </c>
      <c r="D25" s="22"/>
      <c r="E25" s="22" t="s">
        <v>3435</v>
      </c>
      <c r="F25" s="22"/>
    </row>
    <row r="26" spans="1:6" ht="11.25">
      <c r="A26" s="18">
        <v>111920</v>
      </c>
      <c r="B26" s="24" t="s">
        <v>2617</v>
      </c>
      <c r="C26" s="24" t="str">
        <f t="shared" si="0"/>
        <v>111920 - Cotton Farming</v>
      </c>
      <c r="D26" s="22"/>
      <c r="E26" s="22" t="s">
        <v>3435</v>
      </c>
      <c r="F26" s="22"/>
    </row>
    <row r="27" spans="1:6" ht="11.25">
      <c r="A27" s="18">
        <v>111930</v>
      </c>
      <c r="B27" s="24" t="s">
        <v>2618</v>
      </c>
      <c r="C27" s="24" t="str">
        <f t="shared" si="0"/>
        <v>111930 - Sugarcane Farming</v>
      </c>
      <c r="D27" s="22"/>
      <c r="E27" s="22" t="s">
        <v>3435</v>
      </c>
      <c r="F27" s="22"/>
    </row>
    <row r="28" spans="1:6" ht="11.25">
      <c r="A28" s="18">
        <v>111940</v>
      </c>
      <c r="B28" s="24" t="s">
        <v>2619</v>
      </c>
      <c r="C28" s="24" t="str">
        <f t="shared" si="0"/>
        <v>111940 - Hay Farming</v>
      </c>
      <c r="D28" s="22"/>
      <c r="E28" s="22" t="s">
        <v>3435</v>
      </c>
      <c r="F28" s="22"/>
    </row>
    <row r="29" spans="1:6" ht="11.25">
      <c r="A29" s="18">
        <v>111991</v>
      </c>
      <c r="B29" s="24" t="s">
        <v>483</v>
      </c>
      <c r="C29" s="24" t="str">
        <f t="shared" si="0"/>
        <v>111991 - Sugar Beet Farming</v>
      </c>
      <c r="D29" s="22"/>
      <c r="E29" s="22" t="s">
        <v>3435</v>
      </c>
      <c r="F29" s="22"/>
    </row>
    <row r="30" spans="1:6" ht="11.25">
      <c r="A30" s="18">
        <v>111992</v>
      </c>
      <c r="B30" s="24" t="s">
        <v>484</v>
      </c>
      <c r="C30" s="24" t="str">
        <f t="shared" si="0"/>
        <v>111992 - Peanut Farming</v>
      </c>
      <c r="D30" s="22"/>
      <c r="E30" s="22" t="s">
        <v>3435</v>
      </c>
      <c r="F30" s="22"/>
    </row>
    <row r="31" spans="1:6" ht="11.25">
      <c r="A31" s="18">
        <v>111998</v>
      </c>
      <c r="B31" s="24" t="s">
        <v>485</v>
      </c>
      <c r="C31" s="24" t="str">
        <f t="shared" si="0"/>
        <v>111998 - All Other Miscellaneous Crop Farming</v>
      </c>
      <c r="D31" s="22"/>
      <c r="E31" s="22" t="s">
        <v>3435</v>
      </c>
      <c r="F31" s="22"/>
    </row>
    <row r="32" spans="1:6" ht="11.25">
      <c r="A32" s="18">
        <v>112111</v>
      </c>
      <c r="B32" s="24" t="s">
        <v>486</v>
      </c>
      <c r="C32" s="24" t="str">
        <f t="shared" si="0"/>
        <v>112111 - Beef Cattle Ranching and Farming</v>
      </c>
      <c r="D32" s="22"/>
      <c r="E32" s="22" t="s">
        <v>3435</v>
      </c>
      <c r="F32" s="22"/>
    </row>
    <row r="33" spans="1:6" ht="11.25">
      <c r="A33" s="18">
        <v>112112</v>
      </c>
      <c r="B33" s="24" t="s">
        <v>487</v>
      </c>
      <c r="C33" s="24" t="str">
        <f t="shared" si="0"/>
        <v>112112 - Cattle Feedlots</v>
      </c>
      <c r="D33" s="22"/>
      <c r="E33" s="22" t="s">
        <v>3435</v>
      </c>
      <c r="F33" s="22"/>
    </row>
    <row r="34" spans="1:6" ht="11.25">
      <c r="A34" s="18">
        <v>112120</v>
      </c>
      <c r="B34" s="24" t="s">
        <v>488</v>
      </c>
      <c r="C34" s="24" t="str">
        <f t="shared" si="0"/>
        <v>112120 - Dairy Cattle and Milk Production</v>
      </c>
      <c r="D34" s="22"/>
      <c r="E34" s="22" t="s">
        <v>3435</v>
      </c>
      <c r="F34" s="22"/>
    </row>
    <row r="35" spans="1:6" ht="11.25">
      <c r="A35" s="18">
        <v>112130</v>
      </c>
      <c r="B35" s="24" t="s">
        <v>3378</v>
      </c>
      <c r="C35" s="24" t="str">
        <f t="shared" si="0"/>
        <v>112130 - Dual-Purpose Cattle Ranching and Farming</v>
      </c>
      <c r="D35" s="22"/>
      <c r="E35" s="22" t="s">
        <v>3435</v>
      </c>
      <c r="F35" s="22"/>
    </row>
    <row r="36" spans="1:6" ht="11.25">
      <c r="A36" s="18">
        <v>112210</v>
      </c>
      <c r="B36" s="24" t="s">
        <v>3379</v>
      </c>
      <c r="C36" s="24" t="str">
        <f t="shared" si="0"/>
        <v>112210 - Hog and Pig Farming</v>
      </c>
      <c r="D36" s="22"/>
      <c r="E36" s="22" t="s">
        <v>3435</v>
      </c>
      <c r="F36" s="22"/>
    </row>
    <row r="37" spans="1:6" ht="11.25">
      <c r="A37" s="18">
        <v>112310</v>
      </c>
      <c r="B37" s="24" t="s">
        <v>3380</v>
      </c>
      <c r="C37" s="24" t="str">
        <f t="shared" si="0"/>
        <v>112310 - Chicken Egg Production</v>
      </c>
      <c r="D37" s="22"/>
      <c r="E37" s="22" t="s">
        <v>3435</v>
      </c>
      <c r="F37" s="22"/>
    </row>
    <row r="38" spans="1:6" ht="11.25">
      <c r="A38" s="18">
        <v>112320</v>
      </c>
      <c r="B38" s="24" t="s">
        <v>3381</v>
      </c>
      <c r="C38" s="24" t="str">
        <f t="shared" si="0"/>
        <v>112320 - Broilers and Other Meat Type Chicken Production</v>
      </c>
      <c r="D38" s="22"/>
      <c r="E38" s="22" t="s">
        <v>3435</v>
      </c>
      <c r="F38" s="22"/>
    </row>
    <row r="39" spans="1:6" ht="11.25">
      <c r="A39" s="18">
        <v>112330</v>
      </c>
      <c r="B39" s="24" t="s">
        <v>3382</v>
      </c>
      <c r="C39" s="24" t="str">
        <f t="shared" si="0"/>
        <v>112330 - Turkey Production</v>
      </c>
      <c r="D39" s="22"/>
      <c r="E39" s="22" t="s">
        <v>3435</v>
      </c>
      <c r="F39" s="22"/>
    </row>
    <row r="40" spans="1:6" ht="11.25">
      <c r="A40" s="18">
        <v>112340</v>
      </c>
      <c r="B40" s="24" t="s">
        <v>3383</v>
      </c>
      <c r="C40" s="24" t="str">
        <f t="shared" si="0"/>
        <v>112340 - Poultry Hatcheries</v>
      </c>
      <c r="D40" s="22"/>
      <c r="E40" s="22" t="s">
        <v>3435</v>
      </c>
      <c r="F40" s="22"/>
    </row>
    <row r="41" spans="1:6" ht="11.25">
      <c r="A41" s="18">
        <v>112390</v>
      </c>
      <c r="B41" s="24" t="s">
        <v>3384</v>
      </c>
      <c r="C41" s="24" t="str">
        <f t="shared" si="0"/>
        <v>112390 - Other Poultry Production</v>
      </c>
      <c r="D41" s="22"/>
      <c r="E41" s="22" t="s">
        <v>3435</v>
      </c>
      <c r="F41" s="22"/>
    </row>
    <row r="42" spans="1:6" ht="11.25">
      <c r="A42" s="18">
        <v>112410</v>
      </c>
      <c r="B42" s="24" t="s">
        <v>3385</v>
      </c>
      <c r="C42" s="24" t="str">
        <f t="shared" si="0"/>
        <v>112410 - Sheep Farming</v>
      </c>
      <c r="D42" s="22"/>
      <c r="E42" s="22" t="s">
        <v>3435</v>
      </c>
      <c r="F42" s="22"/>
    </row>
    <row r="43" spans="1:6" ht="11.25">
      <c r="A43" s="18">
        <v>112420</v>
      </c>
      <c r="B43" s="24" t="s">
        <v>3386</v>
      </c>
      <c r="C43" s="24" t="str">
        <f t="shared" si="0"/>
        <v>112420 - Goat Farming</v>
      </c>
      <c r="D43" s="22"/>
      <c r="E43" s="22" t="s">
        <v>3435</v>
      </c>
      <c r="F43" s="22"/>
    </row>
    <row r="44" spans="1:6" ht="11.25">
      <c r="A44" s="18">
        <v>112511</v>
      </c>
      <c r="B44" s="24" t="s">
        <v>3387</v>
      </c>
      <c r="C44" s="24" t="str">
        <f t="shared" si="0"/>
        <v>112511 - Finfish Farming and Fish Hatcheries</v>
      </c>
      <c r="D44" s="22"/>
      <c r="E44" s="22" t="s">
        <v>3435</v>
      </c>
      <c r="F44" s="22"/>
    </row>
    <row r="45" spans="1:6" ht="11.25">
      <c r="A45" s="18">
        <v>112512</v>
      </c>
      <c r="B45" s="24" t="s">
        <v>3388</v>
      </c>
      <c r="C45" s="24" t="str">
        <f t="shared" si="0"/>
        <v>112512 - Shellfish Farming</v>
      </c>
      <c r="D45" s="22"/>
      <c r="E45" s="22" t="s">
        <v>3435</v>
      </c>
      <c r="F45" s="22"/>
    </row>
    <row r="46" spans="1:6" ht="11.25">
      <c r="A46" s="18">
        <v>112519</v>
      </c>
      <c r="B46" s="24" t="s">
        <v>1266</v>
      </c>
      <c r="C46" s="24" t="str">
        <f t="shared" si="0"/>
        <v>112519 - Other Aquaculture</v>
      </c>
      <c r="D46" s="22"/>
      <c r="E46" s="22" t="s">
        <v>3435</v>
      </c>
      <c r="F46" s="22"/>
    </row>
    <row r="47" spans="1:6" ht="11.25">
      <c r="A47" s="18">
        <v>112910</v>
      </c>
      <c r="B47" s="24" t="s">
        <v>3389</v>
      </c>
      <c r="C47" s="24" t="str">
        <f t="shared" si="0"/>
        <v>112910 - Apiculture</v>
      </c>
      <c r="D47" s="22"/>
      <c r="E47" s="22" t="s">
        <v>3435</v>
      </c>
      <c r="F47" s="22"/>
    </row>
    <row r="48" spans="1:6" ht="11.25">
      <c r="A48" s="18">
        <v>112920</v>
      </c>
      <c r="B48" s="24" t="s">
        <v>3390</v>
      </c>
      <c r="C48" s="24" t="str">
        <f t="shared" si="0"/>
        <v>112920 - Horses and Other Equine Production</v>
      </c>
      <c r="D48" s="22"/>
      <c r="E48" s="22" t="s">
        <v>3435</v>
      </c>
      <c r="F48" s="22"/>
    </row>
    <row r="49" spans="1:6" ht="11.25">
      <c r="A49" s="18">
        <v>112930</v>
      </c>
      <c r="B49" s="24" t="s">
        <v>3391</v>
      </c>
      <c r="C49" s="24" t="str">
        <f t="shared" si="0"/>
        <v>112930 - Fur-Bearing Animal and Rabbit Production</v>
      </c>
      <c r="D49" s="22"/>
      <c r="E49" s="22" t="s">
        <v>3435</v>
      </c>
      <c r="F49" s="22"/>
    </row>
    <row r="50" spans="1:6" ht="11.25">
      <c r="A50" s="18">
        <v>112990</v>
      </c>
      <c r="B50" s="24" t="s">
        <v>3392</v>
      </c>
      <c r="C50" s="24" t="str">
        <f t="shared" si="0"/>
        <v>112990 - All Other Animal Production</v>
      </c>
      <c r="D50" s="22"/>
      <c r="E50" s="22" t="s">
        <v>3435</v>
      </c>
      <c r="F50" s="22"/>
    </row>
    <row r="51" spans="1:6" ht="11.25">
      <c r="A51" s="18">
        <v>113110</v>
      </c>
      <c r="B51" s="24" t="s">
        <v>3393</v>
      </c>
      <c r="C51" s="24" t="str">
        <f t="shared" si="0"/>
        <v>113110 - Timber Tract Operations</v>
      </c>
      <c r="D51" s="22"/>
      <c r="E51" s="22" t="s">
        <v>3435</v>
      </c>
      <c r="F51" s="22"/>
    </row>
    <row r="52" spans="1:6" ht="11.25">
      <c r="A52" s="18">
        <v>113210</v>
      </c>
      <c r="B52" s="24" t="s">
        <v>3394</v>
      </c>
      <c r="C52" s="24" t="str">
        <f t="shared" si="0"/>
        <v>113210 - Forest Nurseries and Gathering of Forest Products</v>
      </c>
      <c r="D52" s="22"/>
      <c r="E52" s="22" t="s">
        <v>3435</v>
      </c>
      <c r="F52" s="22"/>
    </row>
    <row r="53" spans="1:6" ht="11.25">
      <c r="A53" s="18">
        <v>113310</v>
      </c>
      <c r="B53" s="24" t="s">
        <v>3395</v>
      </c>
      <c r="C53" s="24" t="str">
        <f t="shared" si="0"/>
        <v>113310 - Logging</v>
      </c>
      <c r="D53" s="22"/>
      <c r="E53" s="22" t="s">
        <v>3435</v>
      </c>
      <c r="F53" s="22"/>
    </row>
    <row r="54" spans="1:6" ht="11.25">
      <c r="A54" s="18">
        <v>114111</v>
      </c>
      <c r="B54" s="24" t="s">
        <v>3396</v>
      </c>
      <c r="C54" s="24" t="str">
        <f t="shared" si="0"/>
        <v>114111 - Finfish Fishing</v>
      </c>
      <c r="D54" s="22"/>
      <c r="E54" s="22" t="s">
        <v>3435</v>
      </c>
      <c r="F54" s="22"/>
    </row>
    <row r="55" spans="1:6" ht="11.25">
      <c r="A55" s="18">
        <v>114112</v>
      </c>
      <c r="B55" s="24" t="s">
        <v>3397</v>
      </c>
      <c r="C55" s="24" t="str">
        <f t="shared" si="0"/>
        <v>114112 - Shellfish Fishing</v>
      </c>
      <c r="D55" s="22"/>
      <c r="E55" s="22" t="s">
        <v>3435</v>
      </c>
      <c r="F55" s="22"/>
    </row>
    <row r="56" spans="1:6" ht="11.25">
      <c r="A56" s="18">
        <v>114119</v>
      </c>
      <c r="B56" s="24" t="s">
        <v>3398</v>
      </c>
      <c r="C56" s="24" t="str">
        <f t="shared" si="0"/>
        <v>114119 - Other Marine Fishing</v>
      </c>
      <c r="D56" s="22"/>
      <c r="E56" s="22" t="s">
        <v>3435</v>
      </c>
      <c r="F56" s="22"/>
    </row>
    <row r="57" spans="1:6" ht="11.25">
      <c r="A57" s="18">
        <v>114210</v>
      </c>
      <c r="B57" s="24" t="s">
        <v>3399</v>
      </c>
      <c r="C57" s="24" t="str">
        <f t="shared" si="0"/>
        <v>114210 - Hunting and Trapping</v>
      </c>
      <c r="D57" s="22"/>
      <c r="E57" s="22" t="s">
        <v>3435</v>
      </c>
      <c r="F57" s="22"/>
    </row>
    <row r="58" spans="1:6" ht="11.25">
      <c r="A58" s="18">
        <v>115111</v>
      </c>
      <c r="B58" s="24" t="s">
        <v>3400</v>
      </c>
      <c r="C58" s="24" t="str">
        <f t="shared" si="0"/>
        <v>115111 - Cotton Ginning</v>
      </c>
      <c r="D58" s="22"/>
      <c r="E58" s="22" t="s">
        <v>3435</v>
      </c>
      <c r="F58" s="22"/>
    </row>
    <row r="59" spans="1:6" ht="11.25">
      <c r="A59" s="18">
        <v>115112</v>
      </c>
      <c r="B59" s="24" t="s">
        <v>3401</v>
      </c>
      <c r="C59" s="24" t="str">
        <f t="shared" si="0"/>
        <v>115112 - Soil Preparation, Planting, and Cultivating</v>
      </c>
      <c r="D59" s="22"/>
      <c r="E59" s="22" t="s">
        <v>3435</v>
      </c>
      <c r="F59" s="22"/>
    </row>
    <row r="60" spans="1:6" ht="11.25">
      <c r="A60" s="18">
        <v>115113</v>
      </c>
      <c r="B60" s="24" t="s">
        <v>3402</v>
      </c>
      <c r="C60" s="24" t="str">
        <f t="shared" si="0"/>
        <v>115113 - Crop Harvesting, Primarily by Machine</v>
      </c>
      <c r="D60" s="22"/>
      <c r="E60" s="22" t="s">
        <v>3435</v>
      </c>
      <c r="F60" s="22"/>
    </row>
    <row r="61" spans="1:6" ht="11.25">
      <c r="A61" s="18">
        <v>115114</v>
      </c>
      <c r="B61" s="24" t="s">
        <v>3403</v>
      </c>
      <c r="C61" s="24" t="str">
        <f t="shared" si="0"/>
        <v>115114 - Postharvest Crop Activities (except Cotton Ginning)</v>
      </c>
      <c r="D61" s="22"/>
      <c r="E61" s="22" t="s">
        <v>3435</v>
      </c>
      <c r="F61" s="22"/>
    </row>
    <row r="62" spans="1:6" ht="11.25">
      <c r="A62" s="18">
        <v>115115</v>
      </c>
      <c r="B62" s="24" t="s">
        <v>3404</v>
      </c>
      <c r="C62" s="24" t="str">
        <f t="shared" si="0"/>
        <v>115115 - Farm Labor Contractors and Crew Leaders</v>
      </c>
      <c r="D62" s="22"/>
      <c r="E62" s="22" t="s">
        <v>3435</v>
      </c>
      <c r="F62" s="22"/>
    </row>
    <row r="63" spans="1:6" ht="11.25">
      <c r="A63" s="18">
        <v>115116</v>
      </c>
      <c r="B63" s="24" t="s">
        <v>3405</v>
      </c>
      <c r="C63" s="24" t="str">
        <f t="shared" si="0"/>
        <v>115116 - Farm Management Services</v>
      </c>
      <c r="D63" s="22"/>
      <c r="E63" s="22" t="s">
        <v>3435</v>
      </c>
      <c r="F63" s="22"/>
    </row>
    <row r="64" spans="1:6" ht="11.25">
      <c r="A64" s="18">
        <v>115210</v>
      </c>
      <c r="B64" s="24" t="s">
        <v>3406</v>
      </c>
      <c r="C64" s="24" t="str">
        <f t="shared" si="0"/>
        <v>115210 - Support Activities for Animal Production</v>
      </c>
      <c r="D64" s="22"/>
      <c r="E64" s="22" t="s">
        <v>3435</v>
      </c>
      <c r="F64" s="22"/>
    </row>
    <row r="65" spans="1:6" ht="11.25">
      <c r="A65" s="18">
        <v>115310</v>
      </c>
      <c r="B65" s="24" t="s">
        <v>3407</v>
      </c>
      <c r="C65" s="24" t="str">
        <f t="shared" si="0"/>
        <v>115310 - Support Activities for Forestry</v>
      </c>
      <c r="D65" s="22"/>
      <c r="E65" s="22" t="s">
        <v>3435</v>
      </c>
      <c r="F65" s="22"/>
    </row>
    <row r="66" spans="1:6" ht="11.25">
      <c r="A66" s="18">
        <v>211111</v>
      </c>
      <c r="B66" s="24" t="s">
        <v>3408</v>
      </c>
      <c r="C66" s="24" t="str">
        <f aca="true" t="shared" si="1" ref="C66:C129">A66&amp;" - "&amp;B66</f>
        <v>211111 - Crude Petroleum and Natural Gas Extraction</v>
      </c>
      <c r="D66" s="22"/>
      <c r="E66" s="22" t="s">
        <v>3435</v>
      </c>
      <c r="F66" s="22"/>
    </row>
    <row r="67" spans="1:6" ht="11.25">
      <c r="A67" s="18">
        <v>211112</v>
      </c>
      <c r="B67" s="24" t="s">
        <v>796</v>
      </c>
      <c r="C67" s="24" t="str">
        <f t="shared" si="1"/>
        <v>211112 - Natural Gas Liquid Extraction</v>
      </c>
      <c r="D67" s="22"/>
      <c r="E67" s="22" t="s">
        <v>3435</v>
      </c>
      <c r="F67" s="22"/>
    </row>
    <row r="68" spans="1:6" ht="11.25">
      <c r="A68" s="18">
        <v>212111</v>
      </c>
      <c r="B68" s="24" t="s">
        <v>797</v>
      </c>
      <c r="C68" s="24" t="str">
        <f t="shared" si="1"/>
        <v>212111 - Bituminous Coal and Lignite Surface Mining</v>
      </c>
      <c r="D68" s="22"/>
      <c r="E68" s="22" t="s">
        <v>3435</v>
      </c>
      <c r="F68" s="22"/>
    </row>
    <row r="69" spans="1:6" ht="11.25">
      <c r="A69" s="18">
        <v>212112</v>
      </c>
      <c r="B69" s="24" t="s">
        <v>1921</v>
      </c>
      <c r="C69" s="24" t="str">
        <f t="shared" si="1"/>
        <v>212112 - Bituminous Coal Underground Mining</v>
      </c>
      <c r="D69" s="22"/>
      <c r="E69" s="22" t="s">
        <v>3435</v>
      </c>
      <c r="F69" s="22"/>
    </row>
    <row r="70" spans="1:6" ht="11.25">
      <c r="A70" s="18">
        <v>212113</v>
      </c>
      <c r="B70" s="24" t="s">
        <v>1922</v>
      </c>
      <c r="C70" s="24" t="str">
        <f t="shared" si="1"/>
        <v>212113 - Anthracite Mining</v>
      </c>
      <c r="D70" s="22"/>
      <c r="E70" s="22" t="s">
        <v>3435</v>
      </c>
      <c r="F70" s="22"/>
    </row>
    <row r="71" spans="1:6" ht="11.25">
      <c r="A71" s="18">
        <v>212210</v>
      </c>
      <c r="B71" s="24" t="s">
        <v>1923</v>
      </c>
      <c r="C71" s="24" t="str">
        <f t="shared" si="1"/>
        <v>212210 - Iron Ore Mining</v>
      </c>
      <c r="D71" s="22"/>
      <c r="E71" s="22" t="s">
        <v>3435</v>
      </c>
      <c r="F71" s="22"/>
    </row>
    <row r="72" spans="1:6" ht="11.25">
      <c r="A72" s="18">
        <v>212221</v>
      </c>
      <c r="B72" s="24" t="s">
        <v>1924</v>
      </c>
      <c r="C72" s="24" t="str">
        <f t="shared" si="1"/>
        <v>212221 - Gold Ore Mining</v>
      </c>
      <c r="D72" s="22"/>
      <c r="E72" s="22" t="s">
        <v>3435</v>
      </c>
      <c r="F72" s="22"/>
    </row>
    <row r="73" spans="1:6" ht="11.25">
      <c r="A73" s="18">
        <v>212222</v>
      </c>
      <c r="B73" s="24" t="s">
        <v>1925</v>
      </c>
      <c r="C73" s="24" t="str">
        <f t="shared" si="1"/>
        <v>212222 - Silver Ore Mining</v>
      </c>
      <c r="D73" s="22"/>
      <c r="E73" s="22" t="s">
        <v>3435</v>
      </c>
      <c r="F73" s="22"/>
    </row>
    <row r="74" spans="1:6" ht="11.25">
      <c r="A74" s="18">
        <v>212231</v>
      </c>
      <c r="B74" s="24" t="s">
        <v>1926</v>
      </c>
      <c r="C74" s="24" t="str">
        <f t="shared" si="1"/>
        <v>212231 - Lead Ore and Zinc Ore Mining</v>
      </c>
      <c r="D74" s="22"/>
      <c r="E74" s="22" t="s">
        <v>3435</v>
      </c>
      <c r="F74" s="22"/>
    </row>
    <row r="75" spans="1:6" ht="11.25">
      <c r="A75" s="18">
        <v>212234</v>
      </c>
      <c r="B75" s="24" t="s">
        <v>1927</v>
      </c>
      <c r="C75" s="24" t="str">
        <f t="shared" si="1"/>
        <v>212234 - Copper Ore and Nickel Ore Mining</v>
      </c>
      <c r="D75" s="22"/>
      <c r="E75" s="22" t="s">
        <v>3435</v>
      </c>
      <c r="F75" s="22"/>
    </row>
    <row r="76" spans="1:6" ht="11.25">
      <c r="A76" s="18">
        <v>212291</v>
      </c>
      <c r="B76" s="24" t="s">
        <v>1928</v>
      </c>
      <c r="C76" s="24" t="str">
        <f t="shared" si="1"/>
        <v>212291 - Uranium-Radium-Vanadium Ore Mining</v>
      </c>
      <c r="D76" s="22"/>
      <c r="E76" s="22" t="s">
        <v>3435</v>
      </c>
      <c r="F76" s="22"/>
    </row>
    <row r="77" spans="1:6" ht="11.25">
      <c r="A77" s="18">
        <v>212299</v>
      </c>
      <c r="B77" s="24" t="s">
        <v>1929</v>
      </c>
      <c r="C77" s="24" t="str">
        <f t="shared" si="1"/>
        <v>212299 - All Other Metal Ore Mining</v>
      </c>
      <c r="D77" s="22"/>
      <c r="E77" s="22" t="s">
        <v>3435</v>
      </c>
      <c r="F77" s="22"/>
    </row>
    <row r="78" spans="1:6" ht="11.25">
      <c r="A78" s="18">
        <v>212311</v>
      </c>
      <c r="B78" s="24" t="s">
        <v>1930</v>
      </c>
      <c r="C78" s="24" t="str">
        <f t="shared" si="1"/>
        <v>212311 - Dimension Stone Mining and Quarrying</v>
      </c>
      <c r="D78" s="22"/>
      <c r="E78" s="22" t="s">
        <v>3435</v>
      </c>
      <c r="F78" s="22"/>
    </row>
    <row r="79" spans="1:6" ht="11.25">
      <c r="A79" s="18">
        <v>212312</v>
      </c>
      <c r="B79" s="24" t="s">
        <v>1931</v>
      </c>
      <c r="C79" s="24" t="str">
        <f t="shared" si="1"/>
        <v>212312 - Crushed and Broken Limestone Mining and Quarrying</v>
      </c>
      <c r="D79" s="22"/>
      <c r="E79" s="22" t="s">
        <v>3435</v>
      </c>
      <c r="F79" s="22"/>
    </row>
    <row r="80" spans="1:6" ht="11.25">
      <c r="A80" s="18">
        <v>212313</v>
      </c>
      <c r="B80" s="24" t="s">
        <v>2647</v>
      </c>
      <c r="C80" s="24" t="str">
        <f t="shared" si="1"/>
        <v>212313 - Crushed and Broken Granite Mining and Quarrying</v>
      </c>
      <c r="D80" s="22"/>
      <c r="E80" s="22" t="s">
        <v>3435</v>
      </c>
      <c r="F80" s="22"/>
    </row>
    <row r="81" spans="1:6" ht="11.25">
      <c r="A81" s="18">
        <v>212319</v>
      </c>
      <c r="B81" s="24" t="s">
        <v>2648</v>
      </c>
      <c r="C81" s="24" t="str">
        <f t="shared" si="1"/>
        <v>212319 - Other Crushed and Broken Stone Mining and Quarrying</v>
      </c>
      <c r="D81" s="22"/>
      <c r="E81" s="22" t="s">
        <v>3435</v>
      </c>
      <c r="F81" s="22"/>
    </row>
    <row r="82" spans="1:6" ht="11.25">
      <c r="A82" s="18">
        <v>212321</v>
      </c>
      <c r="B82" s="24" t="s">
        <v>2649</v>
      </c>
      <c r="C82" s="24" t="str">
        <f t="shared" si="1"/>
        <v>212321 - Construction Sand and Gravel Mining</v>
      </c>
      <c r="D82" s="22"/>
      <c r="E82" s="22" t="s">
        <v>3435</v>
      </c>
      <c r="F82" s="22"/>
    </row>
    <row r="83" spans="1:6" ht="11.25">
      <c r="A83" s="18">
        <v>212322</v>
      </c>
      <c r="B83" s="24" t="s">
        <v>680</v>
      </c>
      <c r="C83" s="24" t="str">
        <f t="shared" si="1"/>
        <v>212322 - Industrial Sand Mining</v>
      </c>
      <c r="D83" s="22"/>
      <c r="E83" s="22" t="s">
        <v>3435</v>
      </c>
      <c r="F83" s="22"/>
    </row>
    <row r="84" spans="1:6" ht="11.25">
      <c r="A84" s="18">
        <v>212324</v>
      </c>
      <c r="B84" s="24" t="s">
        <v>681</v>
      </c>
      <c r="C84" s="24" t="str">
        <f t="shared" si="1"/>
        <v>212324 - Kaolin and Ball Clay Mining</v>
      </c>
      <c r="D84" s="22"/>
      <c r="E84" s="22" t="s">
        <v>3435</v>
      </c>
      <c r="F84" s="22"/>
    </row>
    <row r="85" spans="1:6" ht="11.25">
      <c r="A85" s="18">
        <v>212325</v>
      </c>
      <c r="B85" s="24" t="s">
        <v>682</v>
      </c>
      <c r="C85" s="24" t="str">
        <f t="shared" si="1"/>
        <v>212325 - Clay and Ceramic and Refractory Minerals Mining</v>
      </c>
      <c r="D85" s="22"/>
      <c r="E85" s="22" t="s">
        <v>3435</v>
      </c>
      <c r="F85" s="22"/>
    </row>
    <row r="86" spans="1:6" ht="11.25">
      <c r="A86" s="18">
        <v>212391</v>
      </c>
      <c r="B86" s="24" t="s">
        <v>2446</v>
      </c>
      <c r="C86" s="24" t="str">
        <f t="shared" si="1"/>
        <v>212391 - Potash, Soda, and Borate Mineral Mining</v>
      </c>
      <c r="D86" s="22"/>
      <c r="E86" s="22" t="s">
        <v>3435</v>
      </c>
      <c r="F86" s="22"/>
    </row>
    <row r="87" spans="1:6" ht="11.25">
      <c r="A87" s="18">
        <v>212392</v>
      </c>
      <c r="B87" s="24" t="s">
        <v>2447</v>
      </c>
      <c r="C87" s="24" t="str">
        <f t="shared" si="1"/>
        <v>212392 - Phosphate Rock Mining</v>
      </c>
      <c r="D87" s="22"/>
      <c r="E87" s="22" t="s">
        <v>3435</v>
      </c>
      <c r="F87" s="22"/>
    </row>
    <row r="88" spans="1:6" ht="11.25">
      <c r="A88" s="18">
        <v>212393</v>
      </c>
      <c r="B88" s="24" t="s">
        <v>726</v>
      </c>
      <c r="C88" s="24" t="str">
        <f t="shared" si="1"/>
        <v>212393 - Other Chemical and Fertilizer Mineral Mining</v>
      </c>
      <c r="D88" s="22"/>
      <c r="E88" s="22" t="s">
        <v>3435</v>
      </c>
      <c r="F88" s="22"/>
    </row>
    <row r="89" spans="1:6" ht="11.25">
      <c r="A89" s="18">
        <v>212399</v>
      </c>
      <c r="B89" s="24" t="s">
        <v>2453</v>
      </c>
      <c r="C89" s="24" t="str">
        <f t="shared" si="1"/>
        <v>212399 - All Other Nonmetallic Mineral Mining</v>
      </c>
      <c r="D89" s="22"/>
      <c r="E89" s="22" t="s">
        <v>3435</v>
      </c>
      <c r="F89" s="22"/>
    </row>
    <row r="90" spans="1:6" ht="11.25">
      <c r="A90" s="18">
        <v>213111</v>
      </c>
      <c r="B90" s="24" t="s">
        <v>2454</v>
      </c>
      <c r="C90" s="24" t="str">
        <f t="shared" si="1"/>
        <v>213111 - Drilling Oil and Gas Wells</v>
      </c>
      <c r="D90" s="22"/>
      <c r="E90" s="22" t="s">
        <v>3435</v>
      </c>
      <c r="F90" s="22"/>
    </row>
    <row r="91" spans="1:6" ht="11.25">
      <c r="A91" s="18">
        <v>213112</v>
      </c>
      <c r="B91" s="24" t="s">
        <v>2455</v>
      </c>
      <c r="C91" s="24" t="str">
        <f t="shared" si="1"/>
        <v>213112 - Support Activities for Oil and Gas Operations</v>
      </c>
      <c r="D91" s="22"/>
      <c r="E91" s="22" t="s">
        <v>3435</v>
      </c>
      <c r="F91" s="22"/>
    </row>
    <row r="92" spans="1:6" ht="11.25">
      <c r="A92" s="18">
        <v>213113</v>
      </c>
      <c r="B92" s="24" t="s">
        <v>2456</v>
      </c>
      <c r="C92" s="24" t="str">
        <f t="shared" si="1"/>
        <v>213113 - Support Activities for Coal Mining</v>
      </c>
      <c r="D92" s="22"/>
      <c r="E92" s="22" t="s">
        <v>3435</v>
      </c>
      <c r="F92" s="22"/>
    </row>
    <row r="93" spans="1:6" ht="11.25">
      <c r="A93" s="18">
        <v>213114</v>
      </c>
      <c r="B93" s="24" t="s">
        <v>1267</v>
      </c>
      <c r="C93" s="24" t="str">
        <f t="shared" si="1"/>
        <v>213114 - Support Activities for Metal Mining</v>
      </c>
      <c r="D93" s="22"/>
      <c r="E93" s="22" t="s">
        <v>3435</v>
      </c>
      <c r="F93" s="22"/>
    </row>
    <row r="94" spans="1:6" ht="11.25">
      <c r="A94" s="18">
        <v>213115</v>
      </c>
      <c r="B94" s="24" t="s">
        <v>1268</v>
      </c>
      <c r="C94" s="24" t="str">
        <f t="shared" si="1"/>
        <v>213115 - Support Activities for Nonmetallic Minerals (except Fuels)</v>
      </c>
      <c r="D94" s="22"/>
      <c r="E94" s="22" t="s">
        <v>3435</v>
      </c>
      <c r="F94" s="22"/>
    </row>
    <row r="95" spans="1:6" ht="11.25">
      <c r="A95" s="18">
        <v>221111</v>
      </c>
      <c r="B95" s="115" t="s">
        <v>2457</v>
      </c>
      <c r="C95" s="24" t="str">
        <f t="shared" si="1"/>
        <v>221111 - Hydroelectric Power Generation</v>
      </c>
      <c r="D95" s="22"/>
      <c r="E95" s="22" t="s">
        <v>3435</v>
      </c>
      <c r="F95" s="22"/>
    </row>
    <row r="96" spans="1:6" ht="11.25">
      <c r="A96" s="18">
        <v>221112</v>
      </c>
      <c r="B96" s="115" t="s">
        <v>2458</v>
      </c>
      <c r="C96" s="24" t="str">
        <f t="shared" si="1"/>
        <v>221112 - Fossil Fuel Electric Power Generation</v>
      </c>
      <c r="D96" s="22"/>
      <c r="E96" s="22" t="s">
        <v>3435</v>
      </c>
      <c r="F96" s="22"/>
    </row>
    <row r="97" spans="1:6" ht="11.25">
      <c r="A97" s="18">
        <v>221113</v>
      </c>
      <c r="B97" s="115" t="s">
        <v>2459</v>
      </c>
      <c r="C97" s="24" t="str">
        <f t="shared" si="1"/>
        <v>221113 - Nuclear Electric Power Generation</v>
      </c>
      <c r="D97" s="22"/>
      <c r="E97" s="22" t="s">
        <v>3435</v>
      </c>
      <c r="F97" s="22"/>
    </row>
    <row r="98" spans="1:6" ht="11.25">
      <c r="A98" s="18">
        <v>221119</v>
      </c>
      <c r="B98" s="115" t="s">
        <v>2460</v>
      </c>
      <c r="C98" s="24" t="str">
        <f t="shared" si="1"/>
        <v>221119 - Other Electric Power Generation</v>
      </c>
      <c r="D98" s="22"/>
      <c r="E98" s="22" t="s">
        <v>3435</v>
      </c>
      <c r="F98" s="22"/>
    </row>
    <row r="99" spans="1:6" ht="11.25">
      <c r="A99" s="18">
        <v>221121</v>
      </c>
      <c r="B99" s="115" t="s">
        <v>2461</v>
      </c>
      <c r="C99" s="24" t="str">
        <f t="shared" si="1"/>
        <v>221121 - Electric Bulk Power Transmission and Control</v>
      </c>
      <c r="D99" s="22"/>
      <c r="E99" s="22" t="s">
        <v>3435</v>
      </c>
      <c r="F99" s="22"/>
    </row>
    <row r="100" spans="1:6" ht="11.25">
      <c r="A100" s="18">
        <v>221122</v>
      </c>
      <c r="B100" s="115" t="s">
        <v>2462</v>
      </c>
      <c r="C100" s="24" t="str">
        <f t="shared" si="1"/>
        <v>221122 - Electric Power Distribution</v>
      </c>
      <c r="D100" s="22"/>
      <c r="E100" s="22" t="s">
        <v>3435</v>
      </c>
      <c r="F100" s="22"/>
    </row>
    <row r="101" spans="1:6" ht="11.25">
      <c r="A101" s="18">
        <v>221210</v>
      </c>
      <c r="B101" s="115" t="s">
        <v>2463</v>
      </c>
      <c r="C101" s="24" t="str">
        <f t="shared" si="1"/>
        <v>221210 - Natural Gas Distribution</v>
      </c>
      <c r="D101" s="22"/>
      <c r="E101" s="22" t="s">
        <v>3435</v>
      </c>
      <c r="F101" s="22"/>
    </row>
    <row r="102" spans="1:6" ht="11.25">
      <c r="A102" s="18">
        <v>221310</v>
      </c>
      <c r="B102" s="115" t="s">
        <v>2464</v>
      </c>
      <c r="C102" s="24" t="str">
        <f t="shared" si="1"/>
        <v>221310 - Water Supply and Irrigation Systems</v>
      </c>
      <c r="D102" s="22"/>
      <c r="E102" s="22" t="s">
        <v>3435</v>
      </c>
      <c r="F102" s="22"/>
    </row>
    <row r="103" spans="1:6" ht="11.25">
      <c r="A103" s="18">
        <v>221320</v>
      </c>
      <c r="B103" s="115" t="s">
        <v>2465</v>
      </c>
      <c r="C103" s="24" t="str">
        <f t="shared" si="1"/>
        <v>221320 - Sewage Treatment Facilities</v>
      </c>
      <c r="D103" s="22"/>
      <c r="E103" s="22" t="s">
        <v>3435</v>
      </c>
      <c r="F103" s="22"/>
    </row>
    <row r="104" spans="1:6" ht="11.25">
      <c r="A104" s="18">
        <v>221330</v>
      </c>
      <c r="B104" s="115" t="s">
        <v>2466</v>
      </c>
      <c r="C104" s="24" t="str">
        <f t="shared" si="1"/>
        <v>221330 - Steam and Air-Conditioning Supply</v>
      </c>
      <c r="D104" s="22"/>
      <c r="E104" s="22" t="s">
        <v>3435</v>
      </c>
      <c r="F104" s="22"/>
    </row>
    <row r="105" spans="1:6" ht="11.25">
      <c r="A105" s="18">
        <v>236115</v>
      </c>
      <c r="B105" s="115" t="s">
        <v>2468</v>
      </c>
      <c r="C105" s="24" t="str">
        <f t="shared" si="1"/>
        <v>236115 - New Single-Family Housing Construction (except Operative Builders)</v>
      </c>
      <c r="D105" s="22"/>
      <c r="E105" s="22" t="s">
        <v>3435</v>
      </c>
      <c r="F105" s="22"/>
    </row>
    <row r="106" spans="1:6" ht="11.25">
      <c r="A106" s="18">
        <v>236116</v>
      </c>
      <c r="B106" s="115" t="s">
        <v>800</v>
      </c>
      <c r="C106" s="24" t="str">
        <f t="shared" si="1"/>
        <v>236116 - New Multifamily Housing Construction (except Operative Builders)</v>
      </c>
      <c r="D106" s="22"/>
      <c r="E106" s="22" t="s">
        <v>3435</v>
      </c>
      <c r="F106" s="22"/>
    </row>
    <row r="107" spans="1:6" ht="11.25">
      <c r="A107" s="18">
        <v>236117</v>
      </c>
      <c r="B107" s="115" t="s">
        <v>1269</v>
      </c>
      <c r="C107" s="24" t="str">
        <f t="shared" si="1"/>
        <v>236117 - New Housing Operative Builders</v>
      </c>
      <c r="D107" s="22"/>
      <c r="E107" s="22" t="s">
        <v>3435</v>
      </c>
      <c r="F107" s="22"/>
    </row>
    <row r="108" spans="1:6" ht="11.25">
      <c r="A108" s="18">
        <v>236118</v>
      </c>
      <c r="B108" s="115" t="s">
        <v>1270</v>
      </c>
      <c r="C108" s="24" t="str">
        <f t="shared" si="1"/>
        <v>236118 - Residential Remodelers</v>
      </c>
      <c r="D108" s="22"/>
      <c r="E108" s="22" t="s">
        <v>3435</v>
      </c>
      <c r="F108" s="22"/>
    </row>
    <row r="109" spans="1:6" ht="11.25">
      <c r="A109" s="18">
        <v>236210</v>
      </c>
      <c r="B109" s="115" t="s">
        <v>1271</v>
      </c>
      <c r="C109" s="24" t="str">
        <f t="shared" si="1"/>
        <v>236210 - Industrial Building Construction</v>
      </c>
      <c r="D109" s="22"/>
      <c r="E109" s="22" t="s">
        <v>3435</v>
      </c>
      <c r="F109" s="22"/>
    </row>
    <row r="110" spans="1:6" ht="11.25">
      <c r="A110" s="18">
        <v>236220</v>
      </c>
      <c r="B110" s="115" t="s">
        <v>1272</v>
      </c>
      <c r="C110" s="24" t="str">
        <f t="shared" si="1"/>
        <v>236220 - Commercial and Institutional Building Construction</v>
      </c>
      <c r="D110" s="22"/>
      <c r="E110" s="22" t="s">
        <v>3435</v>
      </c>
      <c r="F110" s="22"/>
    </row>
    <row r="111" spans="1:6" ht="11.25">
      <c r="A111" s="18">
        <v>237110</v>
      </c>
      <c r="B111" s="115" t="s">
        <v>1273</v>
      </c>
      <c r="C111" s="24" t="str">
        <f t="shared" si="1"/>
        <v>237110 - Water and Sewer Line and Related Structures Construction</v>
      </c>
      <c r="D111" s="22"/>
      <c r="E111" s="22" t="s">
        <v>3435</v>
      </c>
      <c r="F111" s="22"/>
    </row>
    <row r="112" spans="1:6" ht="11.25">
      <c r="A112" s="18">
        <v>237120</v>
      </c>
      <c r="B112" s="115" t="s">
        <v>1274</v>
      </c>
      <c r="C112" s="24" t="str">
        <f t="shared" si="1"/>
        <v>237120 - Oil and Gas Pipeline and Related Structures Construction</v>
      </c>
      <c r="D112" s="22"/>
      <c r="E112" s="22" t="s">
        <v>3435</v>
      </c>
      <c r="F112" s="22"/>
    </row>
    <row r="113" spans="1:6" ht="11.25">
      <c r="A113" s="18">
        <v>237130</v>
      </c>
      <c r="B113" s="115" t="s">
        <v>1275</v>
      </c>
      <c r="C113" s="24" t="str">
        <f t="shared" si="1"/>
        <v>237130 - Power and Communication Line and Related Structures Construction</v>
      </c>
      <c r="D113" s="22"/>
      <c r="E113" s="22" t="s">
        <v>3435</v>
      </c>
      <c r="F113" s="22"/>
    </row>
    <row r="114" spans="1:6" ht="11.25">
      <c r="A114" s="18">
        <v>237210</v>
      </c>
      <c r="B114" s="115" t="s">
        <v>2467</v>
      </c>
      <c r="C114" s="24" t="str">
        <f t="shared" si="1"/>
        <v>237210 - Land Subdivision</v>
      </c>
      <c r="D114" s="22"/>
      <c r="E114" s="22" t="s">
        <v>3435</v>
      </c>
      <c r="F114" s="22"/>
    </row>
    <row r="115" spans="1:6" ht="11.25">
      <c r="A115" s="18">
        <v>237310</v>
      </c>
      <c r="B115" s="115" t="s">
        <v>1276</v>
      </c>
      <c r="C115" s="24" t="str">
        <f t="shared" si="1"/>
        <v>237310 - Highway, Street, and Bridge Construction</v>
      </c>
      <c r="D115" s="22"/>
      <c r="E115" s="22" t="s">
        <v>3435</v>
      </c>
      <c r="F115" s="22"/>
    </row>
    <row r="116" spans="1:6" ht="11.25">
      <c r="A116" s="18">
        <v>237990</v>
      </c>
      <c r="B116" s="115" t="s">
        <v>1277</v>
      </c>
      <c r="C116" s="24" t="str">
        <f t="shared" si="1"/>
        <v>237990 - Other Heavy and Civil Engineering Construction</v>
      </c>
      <c r="D116" s="22"/>
      <c r="E116" s="22" t="s">
        <v>3435</v>
      </c>
      <c r="F116" s="22"/>
    </row>
    <row r="117" spans="1:6" ht="11.25">
      <c r="A117" s="18">
        <v>238110</v>
      </c>
      <c r="B117" s="115" t="s">
        <v>694</v>
      </c>
      <c r="C117" s="24" t="str">
        <f t="shared" si="1"/>
        <v>238110 - Poured Concrete Foundation and Structure Contractors</v>
      </c>
      <c r="D117" s="22"/>
      <c r="E117" s="22" t="s">
        <v>3435</v>
      </c>
      <c r="F117" s="22"/>
    </row>
    <row r="118" spans="1:6" ht="11.25">
      <c r="A118" s="18">
        <v>238120</v>
      </c>
      <c r="B118" s="115" t="s">
        <v>695</v>
      </c>
      <c r="C118" s="24" t="str">
        <f t="shared" si="1"/>
        <v>238120 - Structural Steel and Precast Concrete Contractors</v>
      </c>
      <c r="D118" s="22"/>
      <c r="E118" s="22" t="s">
        <v>3435</v>
      </c>
      <c r="F118" s="22"/>
    </row>
    <row r="119" spans="1:6" ht="11.25">
      <c r="A119" s="18">
        <v>238130</v>
      </c>
      <c r="B119" s="115" t="s">
        <v>698</v>
      </c>
      <c r="C119" s="24" t="str">
        <f t="shared" si="1"/>
        <v>238130 - Framing Contractors</v>
      </c>
      <c r="D119" s="22"/>
      <c r="E119" s="22" t="s">
        <v>3435</v>
      </c>
      <c r="F119" s="22"/>
    </row>
    <row r="120" spans="1:6" ht="11.25">
      <c r="A120" s="18">
        <v>238140</v>
      </c>
      <c r="B120" s="115" t="s">
        <v>1278</v>
      </c>
      <c r="C120" s="24" t="str">
        <f t="shared" si="1"/>
        <v>238140 - Masonry Contractors</v>
      </c>
      <c r="D120" s="22"/>
      <c r="E120" s="22" t="s">
        <v>3435</v>
      </c>
      <c r="F120" s="22"/>
    </row>
    <row r="121" spans="1:6" ht="11.25">
      <c r="A121" s="18">
        <v>238150</v>
      </c>
      <c r="B121" s="115" t="s">
        <v>696</v>
      </c>
      <c r="C121" s="24" t="str">
        <f t="shared" si="1"/>
        <v>238150 - Glass and Glazing Contractors</v>
      </c>
      <c r="D121" s="22"/>
      <c r="E121" s="22" t="s">
        <v>3435</v>
      </c>
      <c r="F121" s="22"/>
    </row>
    <row r="122" spans="1:6" ht="11.25">
      <c r="A122" s="18">
        <v>238160</v>
      </c>
      <c r="B122" s="115" t="s">
        <v>2208</v>
      </c>
      <c r="C122" s="24" t="str">
        <f t="shared" si="1"/>
        <v>238160 - Roofing Contractors</v>
      </c>
      <c r="D122" s="22"/>
      <c r="E122" s="22" t="s">
        <v>3435</v>
      </c>
      <c r="F122" s="22"/>
    </row>
    <row r="123" spans="1:6" ht="11.25">
      <c r="A123" s="18">
        <v>238170</v>
      </c>
      <c r="B123" s="115" t="s">
        <v>2209</v>
      </c>
      <c r="C123" s="24" t="str">
        <f t="shared" si="1"/>
        <v>238170 - Siding Contractors</v>
      </c>
      <c r="D123" s="22"/>
      <c r="E123" s="22" t="s">
        <v>3435</v>
      </c>
      <c r="F123" s="22"/>
    </row>
    <row r="124" spans="1:6" ht="11.25">
      <c r="A124" s="18">
        <v>238190</v>
      </c>
      <c r="B124" s="115" t="s">
        <v>1279</v>
      </c>
      <c r="C124" s="24" t="str">
        <f t="shared" si="1"/>
        <v>238190 - Other Foundation, Structure, and Building Exterior Contractors</v>
      </c>
      <c r="D124" s="22"/>
      <c r="E124" s="22" t="s">
        <v>3435</v>
      </c>
      <c r="F124" s="22"/>
    </row>
    <row r="125" spans="1:6" ht="11.25">
      <c r="A125" s="18">
        <v>238210</v>
      </c>
      <c r="B125" s="115" t="s">
        <v>1280</v>
      </c>
      <c r="C125" s="24" t="str">
        <f t="shared" si="1"/>
        <v>238210 - Electrical Contractors and Other Wiring Installation Contractors</v>
      </c>
      <c r="D125" s="22"/>
      <c r="E125" s="22" t="s">
        <v>3435</v>
      </c>
      <c r="F125" s="22"/>
    </row>
    <row r="126" spans="1:6" ht="11.25">
      <c r="A126" s="18">
        <v>238220</v>
      </c>
      <c r="B126" s="115" t="s">
        <v>1281</v>
      </c>
      <c r="C126" s="24" t="str">
        <f t="shared" si="1"/>
        <v>238220 - Plumbing, Heating, and Air-Conditioning Contractors</v>
      </c>
      <c r="D126" s="22"/>
      <c r="E126" s="22" t="s">
        <v>3435</v>
      </c>
      <c r="F126" s="22"/>
    </row>
    <row r="127" spans="1:6" ht="11.25">
      <c r="A127" s="18">
        <v>238290</v>
      </c>
      <c r="B127" s="115" t="s">
        <v>1282</v>
      </c>
      <c r="C127" s="24" t="str">
        <f t="shared" si="1"/>
        <v>238290 - Other Building Equipment Contractors</v>
      </c>
      <c r="D127" s="22"/>
      <c r="E127" s="22" t="s">
        <v>3435</v>
      </c>
      <c r="F127" s="22"/>
    </row>
    <row r="128" spans="1:6" ht="11.25">
      <c r="A128" s="18">
        <v>238310</v>
      </c>
      <c r="B128" s="115" t="s">
        <v>697</v>
      </c>
      <c r="C128" s="24" t="str">
        <f t="shared" si="1"/>
        <v>238310 - Drywall and Insulation Contractors</v>
      </c>
      <c r="D128" s="22"/>
      <c r="E128" s="22" t="s">
        <v>3435</v>
      </c>
      <c r="F128" s="22"/>
    </row>
    <row r="129" spans="1:6" ht="11.25">
      <c r="A129" s="18">
        <v>238320</v>
      </c>
      <c r="B129" s="115" t="s">
        <v>2205</v>
      </c>
      <c r="C129" s="24" t="str">
        <f t="shared" si="1"/>
        <v>238320 - Painting and Wall Covering Contractors</v>
      </c>
      <c r="D129" s="22"/>
      <c r="E129" s="22" t="s">
        <v>3435</v>
      </c>
      <c r="F129" s="22"/>
    </row>
    <row r="130" spans="1:6" ht="11.25">
      <c r="A130" s="18">
        <v>238330</v>
      </c>
      <c r="B130" s="115" t="s">
        <v>2207</v>
      </c>
      <c r="C130" s="24" t="str">
        <f aca="true" t="shared" si="2" ref="C130:C193">A130&amp;" - "&amp;B130</f>
        <v>238330 - Flooring Contractors</v>
      </c>
      <c r="D130" s="22"/>
      <c r="E130" s="22" t="s">
        <v>3435</v>
      </c>
      <c r="F130" s="22"/>
    </row>
    <row r="131" spans="1:6" ht="11.25">
      <c r="A131" s="18">
        <v>238340</v>
      </c>
      <c r="B131" s="115" t="s">
        <v>2206</v>
      </c>
      <c r="C131" s="24" t="str">
        <f t="shared" si="2"/>
        <v>238340 - Tile and Terrazzo Contractors</v>
      </c>
      <c r="D131" s="22"/>
      <c r="E131" s="22" t="s">
        <v>3435</v>
      </c>
      <c r="F131" s="22"/>
    </row>
    <row r="132" spans="1:6" ht="11.25">
      <c r="A132" s="18">
        <v>238350</v>
      </c>
      <c r="B132" s="115" t="s">
        <v>699</v>
      </c>
      <c r="C132" s="24" t="str">
        <f t="shared" si="2"/>
        <v>238350 - Finish Carpentry Contractors</v>
      </c>
      <c r="D132" s="22"/>
      <c r="E132" s="22" t="s">
        <v>3435</v>
      </c>
      <c r="F132" s="22"/>
    </row>
    <row r="133" spans="1:6" ht="11.25">
      <c r="A133" s="18">
        <v>238390</v>
      </c>
      <c r="B133" s="115" t="s">
        <v>1283</v>
      </c>
      <c r="C133" s="24" t="str">
        <f t="shared" si="2"/>
        <v>238390 - Other Building Finishing Contractors</v>
      </c>
      <c r="D133" s="22"/>
      <c r="E133" s="22" t="s">
        <v>3435</v>
      </c>
      <c r="F133" s="22"/>
    </row>
    <row r="134" spans="1:6" ht="11.25">
      <c r="A134" s="18">
        <v>238910</v>
      </c>
      <c r="B134" s="115" t="s">
        <v>1284</v>
      </c>
      <c r="C134" s="24" t="str">
        <f t="shared" si="2"/>
        <v>238910 - Site Preparation Contractors</v>
      </c>
      <c r="D134" s="22"/>
      <c r="E134" s="22" t="s">
        <v>3435</v>
      </c>
      <c r="F134" s="22"/>
    </row>
    <row r="135" spans="1:6" ht="11.25">
      <c r="A135" s="18">
        <v>238990</v>
      </c>
      <c r="B135" s="115" t="s">
        <v>1285</v>
      </c>
      <c r="C135" s="24" t="str">
        <f t="shared" si="2"/>
        <v>238990 - All Other Specialty Trade Contractors</v>
      </c>
      <c r="D135" s="22"/>
      <c r="E135" s="22" t="s">
        <v>3435</v>
      </c>
      <c r="F135" s="22"/>
    </row>
    <row r="136" spans="1:6" ht="11.25">
      <c r="A136" s="18">
        <v>311111</v>
      </c>
      <c r="B136" s="24" t="s">
        <v>700</v>
      </c>
      <c r="C136" s="24" t="str">
        <f t="shared" si="2"/>
        <v>311111 - Dog and Cat Food Manufacturing</v>
      </c>
      <c r="D136" s="22"/>
      <c r="E136" s="22" t="s">
        <v>3435</v>
      </c>
      <c r="F136" s="22"/>
    </row>
    <row r="137" spans="1:6" ht="11.25">
      <c r="A137" s="18">
        <v>311119</v>
      </c>
      <c r="B137" s="24" t="s">
        <v>701</v>
      </c>
      <c r="C137" s="24" t="str">
        <f t="shared" si="2"/>
        <v>311119 - Other Animal Food Manufacturing</v>
      </c>
      <c r="D137" s="22"/>
      <c r="E137" s="22" t="s">
        <v>3435</v>
      </c>
      <c r="F137" s="22"/>
    </row>
    <row r="138" spans="1:6" ht="11.25">
      <c r="A138" s="18">
        <v>311211</v>
      </c>
      <c r="B138" s="24" t="s">
        <v>702</v>
      </c>
      <c r="C138" s="24" t="str">
        <f t="shared" si="2"/>
        <v>311211 - Flour Milling</v>
      </c>
      <c r="D138" s="22"/>
      <c r="E138" s="22" t="s">
        <v>3435</v>
      </c>
      <c r="F138" s="22"/>
    </row>
    <row r="139" spans="1:6" ht="11.25">
      <c r="A139" s="18">
        <v>311212</v>
      </c>
      <c r="B139" s="24" t="s">
        <v>703</v>
      </c>
      <c r="C139" s="24" t="str">
        <f t="shared" si="2"/>
        <v>311212 - Rice Milling</v>
      </c>
      <c r="D139" s="22"/>
      <c r="E139" s="22" t="s">
        <v>3435</v>
      </c>
      <c r="F139" s="22"/>
    </row>
    <row r="140" spans="1:6" ht="11.25">
      <c r="A140" s="18">
        <v>311213</v>
      </c>
      <c r="B140" s="24" t="s">
        <v>704</v>
      </c>
      <c r="C140" s="24" t="str">
        <f t="shared" si="2"/>
        <v>311213 - Malt Manufacturing</v>
      </c>
      <c r="D140" s="22"/>
      <c r="E140" s="22" t="s">
        <v>3435</v>
      </c>
      <c r="F140" s="22"/>
    </row>
    <row r="141" spans="1:6" ht="11.25">
      <c r="A141" s="18">
        <v>311221</v>
      </c>
      <c r="B141" s="24" t="s">
        <v>705</v>
      </c>
      <c r="C141" s="24" t="str">
        <f t="shared" si="2"/>
        <v>311221 - Wet Corn Milling</v>
      </c>
      <c r="D141" s="22"/>
      <c r="E141" s="22" t="s">
        <v>3435</v>
      </c>
      <c r="F141" s="22"/>
    </row>
    <row r="142" spans="1:6" ht="11.25">
      <c r="A142" s="18">
        <v>311222</v>
      </c>
      <c r="B142" s="24" t="s">
        <v>706</v>
      </c>
      <c r="C142" s="24" t="str">
        <f t="shared" si="2"/>
        <v>311222 - Soybean Processing</v>
      </c>
      <c r="D142" s="22"/>
      <c r="E142" s="22" t="s">
        <v>3435</v>
      </c>
      <c r="F142" s="22"/>
    </row>
    <row r="143" spans="1:6" ht="11.25">
      <c r="A143" s="18">
        <v>311223</v>
      </c>
      <c r="B143" s="24" t="s">
        <v>707</v>
      </c>
      <c r="C143" s="24" t="str">
        <f t="shared" si="2"/>
        <v>311223 - Other Oilseed Processing</v>
      </c>
      <c r="D143" s="22"/>
      <c r="E143" s="22" t="s">
        <v>3435</v>
      </c>
      <c r="F143" s="22"/>
    </row>
    <row r="144" spans="1:6" ht="11.25">
      <c r="A144" s="18">
        <v>311225</v>
      </c>
      <c r="B144" s="24" t="s">
        <v>2469</v>
      </c>
      <c r="C144" s="24" t="str">
        <f t="shared" si="2"/>
        <v>311225 - Fats and Oils Refining and Blending</v>
      </c>
      <c r="D144" s="22"/>
      <c r="E144" s="22" t="s">
        <v>3435</v>
      </c>
      <c r="F144" s="22"/>
    </row>
    <row r="145" spans="1:6" ht="11.25">
      <c r="A145" s="18">
        <v>311230</v>
      </c>
      <c r="B145" s="24" t="s">
        <v>2470</v>
      </c>
      <c r="C145" s="24" t="str">
        <f t="shared" si="2"/>
        <v>311230 - Breakfast Cereal Manufacturing</v>
      </c>
      <c r="D145" s="22"/>
      <c r="E145" s="22" t="s">
        <v>3435</v>
      </c>
      <c r="F145" s="22"/>
    </row>
    <row r="146" spans="1:6" ht="11.25">
      <c r="A146" s="18">
        <v>311311</v>
      </c>
      <c r="B146" s="24" t="s">
        <v>2471</v>
      </c>
      <c r="C146" s="24" t="str">
        <f t="shared" si="2"/>
        <v>311311 - Sugarcane Mills</v>
      </c>
      <c r="D146" s="22"/>
      <c r="E146" s="22" t="s">
        <v>3435</v>
      </c>
      <c r="F146" s="22"/>
    </row>
    <row r="147" spans="1:6" ht="11.25">
      <c r="A147" s="18">
        <v>311312</v>
      </c>
      <c r="B147" s="24" t="s">
        <v>2472</v>
      </c>
      <c r="C147" s="24" t="str">
        <f t="shared" si="2"/>
        <v>311312 - Cane Sugar Refining</v>
      </c>
      <c r="D147" s="22"/>
      <c r="E147" s="22" t="s">
        <v>3435</v>
      </c>
      <c r="F147" s="22"/>
    </row>
    <row r="148" spans="1:6" ht="11.25">
      <c r="A148" s="18">
        <v>311313</v>
      </c>
      <c r="B148" s="24" t="s">
        <v>2473</v>
      </c>
      <c r="C148" s="24" t="str">
        <f t="shared" si="2"/>
        <v>311313 - Beet Sugar Manufacturing</v>
      </c>
      <c r="D148" s="22"/>
      <c r="E148" s="22" t="s">
        <v>3435</v>
      </c>
      <c r="F148" s="22"/>
    </row>
    <row r="149" spans="1:6" ht="11.25">
      <c r="A149" s="18">
        <v>311320</v>
      </c>
      <c r="B149" s="24" t="s">
        <v>2474</v>
      </c>
      <c r="C149" s="24" t="str">
        <f t="shared" si="2"/>
        <v>311320 - Chocolate and Confectionery Manufacturing from Cacao Beans</v>
      </c>
      <c r="D149" s="22"/>
      <c r="E149" s="22" t="s">
        <v>3435</v>
      </c>
      <c r="F149" s="22"/>
    </row>
    <row r="150" spans="1:6" ht="11.25">
      <c r="A150" s="18">
        <v>311330</v>
      </c>
      <c r="B150" s="24" t="s">
        <v>2475</v>
      </c>
      <c r="C150" s="24" t="str">
        <f t="shared" si="2"/>
        <v>311330 - Confectionery Manufacturing from Purchased Chocolate</v>
      </c>
      <c r="D150" s="22"/>
      <c r="E150" s="22" t="s">
        <v>3435</v>
      </c>
      <c r="F150" s="22"/>
    </row>
    <row r="151" spans="1:6" ht="11.25">
      <c r="A151" s="18">
        <v>311340</v>
      </c>
      <c r="B151" s="24" t="s">
        <v>2476</v>
      </c>
      <c r="C151" s="24" t="str">
        <f t="shared" si="2"/>
        <v>311340 - Nonchocolate Confectionery Manufacturing</v>
      </c>
      <c r="D151" s="22"/>
      <c r="E151" s="22" t="s">
        <v>3435</v>
      </c>
      <c r="F151" s="22"/>
    </row>
    <row r="152" spans="1:6" ht="11.25">
      <c r="A152" s="18">
        <v>311411</v>
      </c>
      <c r="B152" s="24" t="s">
        <v>2477</v>
      </c>
      <c r="C152" s="24" t="str">
        <f t="shared" si="2"/>
        <v>311411 - Frozen Fruit, Juice, and Vegetable Manufacturing</v>
      </c>
      <c r="D152" s="22"/>
      <c r="E152" s="22" t="s">
        <v>3435</v>
      </c>
      <c r="F152" s="22"/>
    </row>
    <row r="153" spans="1:6" ht="11.25">
      <c r="A153" s="18">
        <v>311412</v>
      </c>
      <c r="B153" s="24" t="s">
        <v>2478</v>
      </c>
      <c r="C153" s="24" t="str">
        <f t="shared" si="2"/>
        <v>311412 - Frozen Specialty Food Manufacturing</v>
      </c>
      <c r="D153" s="22"/>
      <c r="E153" s="22" t="s">
        <v>3435</v>
      </c>
      <c r="F153" s="22"/>
    </row>
    <row r="154" spans="1:6" ht="11.25">
      <c r="A154" s="18">
        <v>311421</v>
      </c>
      <c r="B154" s="24" t="s">
        <v>801</v>
      </c>
      <c r="C154" s="24" t="str">
        <f t="shared" si="2"/>
        <v>311421 - Fruit and Vegetable Canning</v>
      </c>
      <c r="D154" s="22"/>
      <c r="E154" s="22" t="s">
        <v>3435</v>
      </c>
      <c r="F154" s="22"/>
    </row>
    <row r="155" spans="1:6" ht="11.25">
      <c r="A155" s="18">
        <v>311422</v>
      </c>
      <c r="B155" s="24" t="s">
        <v>802</v>
      </c>
      <c r="C155" s="24" t="str">
        <f t="shared" si="2"/>
        <v>311422 - Specialty Canning</v>
      </c>
      <c r="D155" s="22"/>
      <c r="E155" s="22" t="s">
        <v>3435</v>
      </c>
      <c r="F155" s="22"/>
    </row>
    <row r="156" spans="1:6" ht="11.25">
      <c r="A156" s="18">
        <v>311423</v>
      </c>
      <c r="B156" s="24" t="s">
        <v>803</v>
      </c>
      <c r="C156" s="24" t="str">
        <f t="shared" si="2"/>
        <v>311423 - Dried and Dehydrated Food Manufacturing</v>
      </c>
      <c r="D156" s="22"/>
      <c r="E156" s="22" t="s">
        <v>3435</v>
      </c>
      <c r="F156" s="22"/>
    </row>
    <row r="157" spans="1:6" ht="11.25">
      <c r="A157" s="18">
        <v>311511</v>
      </c>
      <c r="B157" s="24" t="s">
        <v>804</v>
      </c>
      <c r="C157" s="24" t="str">
        <f t="shared" si="2"/>
        <v>311511 - Fluid Milk Manufacturing</v>
      </c>
      <c r="D157" s="22"/>
      <c r="E157" s="22" t="s">
        <v>3435</v>
      </c>
      <c r="F157" s="22"/>
    </row>
    <row r="158" spans="1:6" ht="11.25">
      <c r="A158" s="18">
        <v>311512</v>
      </c>
      <c r="B158" s="24" t="s">
        <v>805</v>
      </c>
      <c r="C158" s="24" t="str">
        <f t="shared" si="2"/>
        <v>311512 - Creamery Butter Manufacturing</v>
      </c>
      <c r="D158" s="22"/>
      <c r="E158" s="22" t="s">
        <v>3435</v>
      </c>
      <c r="F158" s="22"/>
    </row>
    <row r="159" spans="1:6" ht="11.25">
      <c r="A159" s="18">
        <v>311513</v>
      </c>
      <c r="B159" s="24" t="s">
        <v>806</v>
      </c>
      <c r="C159" s="24" t="str">
        <f t="shared" si="2"/>
        <v>311513 - Cheese Manufacturing</v>
      </c>
      <c r="D159" s="22"/>
      <c r="E159" s="22" t="s">
        <v>3435</v>
      </c>
      <c r="F159" s="22"/>
    </row>
    <row r="160" spans="1:6" ht="11.25">
      <c r="A160" s="18">
        <v>311514</v>
      </c>
      <c r="B160" s="24" t="s">
        <v>807</v>
      </c>
      <c r="C160" s="24" t="str">
        <f t="shared" si="2"/>
        <v>311514 - Dry, Condensed, and Evaporated Dairy Product Manufacturing</v>
      </c>
      <c r="D160" s="22"/>
      <c r="E160" s="22" t="s">
        <v>3435</v>
      </c>
      <c r="F160" s="22"/>
    </row>
    <row r="161" spans="1:6" ht="11.25">
      <c r="A161" s="18">
        <v>311520</v>
      </c>
      <c r="B161" s="24" t="s">
        <v>808</v>
      </c>
      <c r="C161" s="24" t="str">
        <f t="shared" si="2"/>
        <v>311520 - Ice Cream and Frozen Dessert Manufacturing</v>
      </c>
      <c r="D161" s="22"/>
      <c r="E161" s="22" t="s">
        <v>3435</v>
      </c>
      <c r="F161" s="22"/>
    </row>
    <row r="162" spans="1:6" ht="11.25">
      <c r="A162" s="18">
        <v>311611</v>
      </c>
      <c r="B162" s="24" t="s">
        <v>809</v>
      </c>
      <c r="C162" s="24" t="str">
        <f t="shared" si="2"/>
        <v>311611 - Animal (except Poultry) Slaughtering</v>
      </c>
      <c r="D162" s="22"/>
      <c r="E162" s="22" t="s">
        <v>3435</v>
      </c>
      <c r="F162" s="22"/>
    </row>
    <row r="163" spans="1:6" ht="11.25">
      <c r="A163" s="18">
        <v>311612</v>
      </c>
      <c r="B163" s="24" t="s">
        <v>3023</v>
      </c>
      <c r="C163" s="24" t="str">
        <f t="shared" si="2"/>
        <v>311612 - Meat Processed from Carcasses</v>
      </c>
      <c r="D163" s="22"/>
      <c r="E163" s="22" t="s">
        <v>3435</v>
      </c>
      <c r="F163" s="22"/>
    </row>
    <row r="164" spans="1:6" ht="11.25">
      <c r="A164" s="18">
        <v>311613</v>
      </c>
      <c r="B164" s="24" t="s">
        <v>3024</v>
      </c>
      <c r="C164" s="24" t="str">
        <f t="shared" si="2"/>
        <v>311613 - Rendering and Meat Byproduct Processing</v>
      </c>
      <c r="D164" s="22"/>
      <c r="E164" s="22" t="s">
        <v>3435</v>
      </c>
      <c r="F164" s="22"/>
    </row>
    <row r="165" spans="1:6" ht="11.25">
      <c r="A165" s="18">
        <v>311615</v>
      </c>
      <c r="B165" s="24" t="s">
        <v>3025</v>
      </c>
      <c r="C165" s="24" t="str">
        <f t="shared" si="2"/>
        <v>311615 - Poultry Processing</v>
      </c>
      <c r="D165" s="22"/>
      <c r="E165" s="22" t="s">
        <v>3435</v>
      </c>
      <c r="F165" s="22"/>
    </row>
    <row r="166" spans="1:6" ht="11.25">
      <c r="A166" s="18">
        <v>311711</v>
      </c>
      <c r="B166" s="24" t="s">
        <v>3026</v>
      </c>
      <c r="C166" s="24" t="str">
        <f t="shared" si="2"/>
        <v>311711 - Seafood Canning</v>
      </c>
      <c r="D166" s="22"/>
      <c r="E166" s="22" t="s">
        <v>3435</v>
      </c>
      <c r="F166" s="22"/>
    </row>
    <row r="167" spans="1:6" ht="11.25">
      <c r="A167" s="18">
        <v>311712</v>
      </c>
      <c r="B167" s="24" t="s">
        <v>3027</v>
      </c>
      <c r="C167" s="24" t="str">
        <f t="shared" si="2"/>
        <v>311712 - Fresh and Frozen Seafood Processing</v>
      </c>
      <c r="D167" s="22"/>
      <c r="E167" s="22" t="s">
        <v>3435</v>
      </c>
      <c r="F167" s="22"/>
    </row>
    <row r="168" spans="1:6" ht="11.25">
      <c r="A168" s="18">
        <v>311811</v>
      </c>
      <c r="B168" s="24" t="s">
        <v>3028</v>
      </c>
      <c r="C168" s="24" t="str">
        <f t="shared" si="2"/>
        <v>311811 - Retail Bakeries</v>
      </c>
      <c r="D168" s="22"/>
      <c r="E168" s="22" t="s">
        <v>3435</v>
      </c>
      <c r="F168" s="22"/>
    </row>
    <row r="169" spans="1:6" ht="11.25">
      <c r="A169" s="18">
        <v>311812</v>
      </c>
      <c r="B169" s="24" t="s">
        <v>3029</v>
      </c>
      <c r="C169" s="24" t="str">
        <f t="shared" si="2"/>
        <v>311812 - Commercial Bakeries</v>
      </c>
      <c r="D169" s="22"/>
      <c r="E169" s="22" t="s">
        <v>3435</v>
      </c>
      <c r="F169" s="22"/>
    </row>
    <row r="170" spans="1:6" ht="11.25">
      <c r="A170" s="18">
        <v>311813</v>
      </c>
      <c r="B170" s="24" t="s">
        <v>3030</v>
      </c>
      <c r="C170" s="24" t="str">
        <f t="shared" si="2"/>
        <v>311813 - Frozen Cakes, Pies, and Other Pastries Manufacturing</v>
      </c>
      <c r="D170" s="22"/>
      <c r="E170" s="22" t="s">
        <v>3435</v>
      </c>
      <c r="F170" s="22"/>
    </row>
    <row r="171" spans="1:6" ht="11.25">
      <c r="A171" s="18">
        <v>311821</v>
      </c>
      <c r="B171" s="24" t="s">
        <v>3854</v>
      </c>
      <c r="C171" s="24" t="str">
        <f t="shared" si="2"/>
        <v>311821 - Cookie and Cracker Manufacturing</v>
      </c>
      <c r="D171" s="22"/>
      <c r="E171" s="22" t="s">
        <v>3435</v>
      </c>
      <c r="F171" s="22"/>
    </row>
    <row r="172" spans="1:6" ht="11.25">
      <c r="A172" s="18">
        <v>311822</v>
      </c>
      <c r="B172" s="24" t="s">
        <v>3855</v>
      </c>
      <c r="C172" s="24" t="str">
        <f t="shared" si="2"/>
        <v>311822 - Flour Mixes and Dough Manufacturing from Purchased Flour</v>
      </c>
      <c r="D172" s="22"/>
      <c r="E172" s="22" t="s">
        <v>3435</v>
      </c>
      <c r="F172" s="22"/>
    </row>
    <row r="173" spans="1:6" ht="11.25">
      <c r="A173" s="18">
        <v>311823</v>
      </c>
      <c r="B173" s="24" t="s">
        <v>3856</v>
      </c>
      <c r="C173" s="24" t="str">
        <f t="shared" si="2"/>
        <v>311823 - Dry Pasta Manufacturing</v>
      </c>
      <c r="D173" s="22"/>
      <c r="E173" s="22" t="s">
        <v>3435</v>
      </c>
      <c r="F173" s="22"/>
    </row>
    <row r="174" spans="1:6" ht="11.25">
      <c r="A174" s="18">
        <v>311830</v>
      </c>
      <c r="B174" s="24" t="s">
        <v>3857</v>
      </c>
      <c r="C174" s="24" t="str">
        <f t="shared" si="2"/>
        <v>311830 - Tortilla Manufacturing</v>
      </c>
      <c r="D174" s="22"/>
      <c r="E174" s="22" t="s">
        <v>3435</v>
      </c>
      <c r="F174" s="22"/>
    </row>
    <row r="175" spans="1:6" ht="11.25">
      <c r="A175" s="18">
        <v>311911</v>
      </c>
      <c r="B175" s="24" t="s">
        <v>3858</v>
      </c>
      <c r="C175" s="24" t="str">
        <f t="shared" si="2"/>
        <v>311911 - Roasted Nuts and Peanut Butter Manufacturing</v>
      </c>
      <c r="D175" s="22"/>
      <c r="E175" s="22" t="s">
        <v>3435</v>
      </c>
      <c r="F175" s="22"/>
    </row>
    <row r="176" spans="1:6" ht="11.25">
      <c r="A176" s="18">
        <v>311919</v>
      </c>
      <c r="B176" s="24" t="s">
        <v>3859</v>
      </c>
      <c r="C176" s="24" t="str">
        <f t="shared" si="2"/>
        <v>311919 - Other Snack Food Manufacturing</v>
      </c>
      <c r="D176" s="22"/>
      <c r="E176" s="22" t="s">
        <v>3435</v>
      </c>
      <c r="F176" s="22"/>
    </row>
    <row r="177" spans="1:6" ht="11.25">
      <c r="A177" s="18">
        <v>311920</v>
      </c>
      <c r="B177" s="24" t="s">
        <v>3860</v>
      </c>
      <c r="C177" s="24" t="str">
        <f t="shared" si="2"/>
        <v>311920 - Coffee and Tea Manufacturing</v>
      </c>
      <c r="D177" s="22"/>
      <c r="E177" s="22" t="s">
        <v>3435</v>
      </c>
      <c r="F177" s="22"/>
    </row>
    <row r="178" spans="1:6" ht="11.25">
      <c r="A178" s="18">
        <v>311930</v>
      </c>
      <c r="B178" s="24" t="s">
        <v>3861</v>
      </c>
      <c r="C178" s="24" t="str">
        <f t="shared" si="2"/>
        <v>311930 - Flavoring Syrup and Concentrate Manufacturing</v>
      </c>
      <c r="D178" s="22"/>
      <c r="E178" s="22" t="s">
        <v>3435</v>
      </c>
      <c r="F178" s="22"/>
    </row>
    <row r="179" spans="1:6" ht="11.25">
      <c r="A179" s="18">
        <v>311941</v>
      </c>
      <c r="B179" s="24" t="s">
        <v>3862</v>
      </c>
      <c r="C179" s="24" t="str">
        <f t="shared" si="2"/>
        <v>311941 - Mayonnaise, Dressing, and Other Prepared Sauce Manufacturing</v>
      </c>
      <c r="D179" s="22"/>
      <c r="E179" s="22" t="s">
        <v>3435</v>
      </c>
      <c r="F179" s="22"/>
    </row>
    <row r="180" spans="1:6" ht="11.25">
      <c r="A180" s="18">
        <v>311942</v>
      </c>
      <c r="B180" s="24" t="s">
        <v>3863</v>
      </c>
      <c r="C180" s="24" t="str">
        <f t="shared" si="2"/>
        <v>311942 - Spice and Extract Manufacturing</v>
      </c>
      <c r="D180" s="22"/>
      <c r="E180" s="22" t="s">
        <v>3435</v>
      </c>
      <c r="F180" s="22"/>
    </row>
    <row r="181" spans="1:6" ht="11.25">
      <c r="A181" s="18">
        <v>311991</v>
      </c>
      <c r="B181" s="24" t="s">
        <v>3864</v>
      </c>
      <c r="C181" s="24" t="str">
        <f t="shared" si="2"/>
        <v>311991 - Perishable Prepared Food Manufacturing</v>
      </c>
      <c r="D181" s="22"/>
      <c r="E181" s="22" t="s">
        <v>3435</v>
      </c>
      <c r="F181" s="22"/>
    </row>
    <row r="182" spans="1:6" ht="11.25">
      <c r="A182" s="18">
        <v>311999</v>
      </c>
      <c r="B182" s="24" t="s">
        <v>3865</v>
      </c>
      <c r="C182" s="24" t="str">
        <f t="shared" si="2"/>
        <v>311999 - All Other Miscellaneous Food Manufacturing</v>
      </c>
      <c r="D182" s="22"/>
      <c r="E182" s="22" t="s">
        <v>3435</v>
      </c>
      <c r="F182" s="22"/>
    </row>
    <row r="183" spans="1:6" ht="11.25">
      <c r="A183" s="18">
        <v>312111</v>
      </c>
      <c r="B183" s="24" t="s">
        <v>3866</v>
      </c>
      <c r="C183" s="24" t="str">
        <f t="shared" si="2"/>
        <v>312111 - Soft Drink Manufacturing</v>
      </c>
      <c r="D183" s="22"/>
      <c r="E183" s="22" t="s">
        <v>3435</v>
      </c>
      <c r="F183" s="22"/>
    </row>
    <row r="184" spans="1:6" ht="11.25">
      <c r="A184" s="18">
        <v>312112</v>
      </c>
      <c r="B184" s="24" t="s">
        <v>3867</v>
      </c>
      <c r="C184" s="24" t="str">
        <f t="shared" si="2"/>
        <v>312112 - Bottled Water Manufacturing</v>
      </c>
      <c r="D184" s="22"/>
      <c r="E184" s="22" t="s">
        <v>3435</v>
      </c>
      <c r="F184" s="22"/>
    </row>
    <row r="185" spans="1:6" ht="11.25">
      <c r="A185" s="18">
        <v>312113</v>
      </c>
      <c r="B185" s="24" t="s">
        <v>3868</v>
      </c>
      <c r="C185" s="24" t="str">
        <f t="shared" si="2"/>
        <v>312113 - Ice Manufacturing</v>
      </c>
      <c r="D185" s="22"/>
      <c r="E185" s="22" t="s">
        <v>3435</v>
      </c>
      <c r="F185" s="22"/>
    </row>
    <row r="186" spans="1:6" ht="11.25">
      <c r="A186" s="18">
        <v>312120</v>
      </c>
      <c r="B186" s="24" t="s">
        <v>3869</v>
      </c>
      <c r="C186" s="24" t="str">
        <f t="shared" si="2"/>
        <v>312120 - Breweries</v>
      </c>
      <c r="D186" s="22"/>
      <c r="E186" s="22" t="s">
        <v>3435</v>
      </c>
      <c r="F186" s="22"/>
    </row>
    <row r="187" spans="1:6" ht="11.25">
      <c r="A187" s="18">
        <v>312130</v>
      </c>
      <c r="B187" s="24" t="s">
        <v>3870</v>
      </c>
      <c r="C187" s="24" t="str">
        <f t="shared" si="2"/>
        <v>312130 - Wineries</v>
      </c>
      <c r="D187" s="22"/>
      <c r="E187" s="22" t="s">
        <v>3435</v>
      </c>
      <c r="F187" s="22"/>
    </row>
    <row r="188" spans="1:6" ht="11.25">
      <c r="A188" s="18">
        <v>312140</v>
      </c>
      <c r="B188" s="24" t="s">
        <v>3871</v>
      </c>
      <c r="C188" s="24" t="str">
        <f t="shared" si="2"/>
        <v>312140 - Distilleries</v>
      </c>
      <c r="D188" s="22"/>
      <c r="E188" s="22" t="s">
        <v>3435</v>
      </c>
      <c r="F188" s="22"/>
    </row>
    <row r="189" spans="1:6" ht="11.25">
      <c r="A189" s="18">
        <v>312210</v>
      </c>
      <c r="B189" s="24" t="s">
        <v>3872</v>
      </c>
      <c r="C189" s="24" t="str">
        <f t="shared" si="2"/>
        <v>312210 - Tobacco Stemming and Redrying</v>
      </c>
      <c r="D189" s="22"/>
      <c r="E189" s="22" t="s">
        <v>3435</v>
      </c>
      <c r="F189" s="22"/>
    </row>
    <row r="190" spans="1:6" ht="11.25">
      <c r="A190" s="18">
        <v>312221</v>
      </c>
      <c r="B190" s="24" t="s">
        <v>3873</v>
      </c>
      <c r="C190" s="24" t="str">
        <f t="shared" si="2"/>
        <v>312221 - Cigarette Manufacturing</v>
      </c>
      <c r="D190" s="22"/>
      <c r="E190" s="22" t="s">
        <v>3435</v>
      </c>
      <c r="F190" s="22"/>
    </row>
    <row r="191" spans="1:6" ht="11.25">
      <c r="A191" s="18">
        <v>312229</v>
      </c>
      <c r="B191" s="24" t="s">
        <v>3160</v>
      </c>
      <c r="C191" s="24" t="str">
        <f t="shared" si="2"/>
        <v>312229 - Other Tobacco Product Manufacturing</v>
      </c>
      <c r="D191" s="22"/>
      <c r="E191" s="22" t="s">
        <v>3435</v>
      </c>
      <c r="F191" s="22"/>
    </row>
    <row r="192" spans="1:6" ht="11.25">
      <c r="A192" s="18">
        <v>313111</v>
      </c>
      <c r="B192" s="24" t="s">
        <v>3161</v>
      </c>
      <c r="C192" s="24" t="str">
        <f t="shared" si="2"/>
        <v>313111 - Yarn Spinning Mills</v>
      </c>
      <c r="D192" s="22"/>
      <c r="E192" s="22" t="s">
        <v>3435</v>
      </c>
      <c r="F192" s="22"/>
    </row>
    <row r="193" spans="1:6" ht="11.25">
      <c r="A193" s="18">
        <v>313112</v>
      </c>
      <c r="B193" s="24" t="s">
        <v>3162</v>
      </c>
      <c r="C193" s="24" t="str">
        <f t="shared" si="2"/>
        <v>313112 - Yarn Texturizing, Throwing, and Twisting Mills</v>
      </c>
      <c r="D193" s="22"/>
      <c r="E193" s="22" t="s">
        <v>3435</v>
      </c>
      <c r="F193" s="22"/>
    </row>
    <row r="194" spans="1:6" ht="11.25">
      <c r="A194" s="18">
        <v>313113</v>
      </c>
      <c r="B194" s="24" t="s">
        <v>3163</v>
      </c>
      <c r="C194" s="24" t="str">
        <f aca="true" t="shared" si="3" ref="C194:C257">A194&amp;" - "&amp;B194</f>
        <v>313113 - Thread Mills</v>
      </c>
      <c r="D194" s="22"/>
      <c r="E194" s="22" t="s">
        <v>3435</v>
      </c>
      <c r="F194" s="22"/>
    </row>
    <row r="195" spans="1:6" ht="11.25">
      <c r="A195" s="18">
        <v>313210</v>
      </c>
      <c r="B195" s="24" t="s">
        <v>3164</v>
      </c>
      <c r="C195" s="24" t="str">
        <f t="shared" si="3"/>
        <v>313210 - Broadwoven Fabric Mills</v>
      </c>
      <c r="D195" s="22"/>
      <c r="E195" s="22" t="s">
        <v>3435</v>
      </c>
      <c r="F195" s="22"/>
    </row>
    <row r="196" spans="1:6" ht="11.25">
      <c r="A196" s="18">
        <v>313221</v>
      </c>
      <c r="B196" s="24" t="s">
        <v>3165</v>
      </c>
      <c r="C196" s="24" t="str">
        <f t="shared" si="3"/>
        <v>313221 - Narrow Fabric Mills</v>
      </c>
      <c r="D196" s="22"/>
      <c r="E196" s="22" t="s">
        <v>3435</v>
      </c>
      <c r="F196" s="22"/>
    </row>
    <row r="197" spans="1:6" ht="11.25">
      <c r="A197" s="18">
        <v>313222</v>
      </c>
      <c r="B197" s="24" t="s">
        <v>3166</v>
      </c>
      <c r="C197" s="24" t="str">
        <f t="shared" si="3"/>
        <v>313222 - Schiffli Machine Embroidery</v>
      </c>
      <c r="D197" s="22"/>
      <c r="E197" s="22" t="s">
        <v>3435</v>
      </c>
      <c r="F197" s="22"/>
    </row>
    <row r="198" spans="1:6" ht="11.25">
      <c r="A198" s="18">
        <v>313230</v>
      </c>
      <c r="B198" s="24" t="s">
        <v>3167</v>
      </c>
      <c r="C198" s="24" t="str">
        <f t="shared" si="3"/>
        <v>313230 - Nonwoven Fabric Mills</v>
      </c>
      <c r="D198" s="22"/>
      <c r="E198" s="22" t="s">
        <v>3435</v>
      </c>
      <c r="F198" s="22"/>
    </row>
    <row r="199" spans="1:6" ht="11.25">
      <c r="A199" s="18">
        <v>313241</v>
      </c>
      <c r="B199" s="24" t="s">
        <v>3168</v>
      </c>
      <c r="C199" s="24" t="str">
        <f t="shared" si="3"/>
        <v>313241 - Weft Knit Fabric Mills</v>
      </c>
      <c r="D199" s="22"/>
      <c r="E199" s="22" t="s">
        <v>3435</v>
      </c>
      <c r="F199" s="22"/>
    </row>
    <row r="200" spans="1:6" ht="11.25">
      <c r="A200" s="18">
        <v>313249</v>
      </c>
      <c r="B200" s="24" t="s">
        <v>3169</v>
      </c>
      <c r="C200" s="24" t="str">
        <f t="shared" si="3"/>
        <v>313249 - Other Knit Fabric and Lace Mills</v>
      </c>
      <c r="D200" s="22"/>
      <c r="E200" s="22" t="s">
        <v>3435</v>
      </c>
      <c r="F200" s="22"/>
    </row>
    <row r="201" spans="1:6" ht="11.25">
      <c r="A201" s="18">
        <v>313311</v>
      </c>
      <c r="B201" s="24" t="s">
        <v>3170</v>
      </c>
      <c r="C201" s="24" t="str">
        <f t="shared" si="3"/>
        <v>313311 - Broadwoven Fabric Finishing Mills</v>
      </c>
      <c r="D201" s="22"/>
      <c r="E201" s="22" t="s">
        <v>3435</v>
      </c>
      <c r="F201" s="22"/>
    </row>
    <row r="202" spans="1:6" ht="11.25">
      <c r="A202" s="18">
        <v>313312</v>
      </c>
      <c r="B202" s="24" t="s">
        <v>2013</v>
      </c>
      <c r="C202" s="24" t="str">
        <f t="shared" si="3"/>
        <v>313312 - Textile and Fabric Finishing (except Broadwoven Fabric) Mills</v>
      </c>
      <c r="D202" s="22"/>
      <c r="E202" s="22" t="s">
        <v>3435</v>
      </c>
      <c r="F202" s="22"/>
    </row>
    <row r="203" spans="1:6" ht="11.25">
      <c r="A203" s="18">
        <v>313320</v>
      </c>
      <c r="B203" s="24" t="s">
        <v>2014</v>
      </c>
      <c r="C203" s="24" t="str">
        <f t="shared" si="3"/>
        <v>313320 - Fabric Coating Mills</v>
      </c>
      <c r="D203" s="22"/>
      <c r="E203" s="22" t="s">
        <v>3435</v>
      </c>
      <c r="F203" s="22"/>
    </row>
    <row r="204" spans="1:6" ht="11.25">
      <c r="A204" s="18">
        <v>314110</v>
      </c>
      <c r="B204" s="24" t="s">
        <v>2015</v>
      </c>
      <c r="C204" s="24" t="str">
        <f t="shared" si="3"/>
        <v>314110 - Carpet and Rug Mills</v>
      </c>
      <c r="D204" s="22"/>
      <c r="E204" s="22" t="s">
        <v>3435</v>
      </c>
      <c r="F204" s="22"/>
    </row>
    <row r="205" spans="1:6" ht="11.25">
      <c r="A205" s="18">
        <v>314121</v>
      </c>
      <c r="B205" s="24" t="s">
        <v>2016</v>
      </c>
      <c r="C205" s="24" t="str">
        <f t="shared" si="3"/>
        <v>314121 - Curtain and Drapery Mills</v>
      </c>
      <c r="D205" s="22"/>
      <c r="E205" s="22" t="s">
        <v>3435</v>
      </c>
      <c r="F205" s="22"/>
    </row>
    <row r="206" spans="1:6" ht="11.25">
      <c r="A206" s="18">
        <v>314129</v>
      </c>
      <c r="B206" s="24" t="s">
        <v>2017</v>
      </c>
      <c r="C206" s="24" t="str">
        <f t="shared" si="3"/>
        <v>314129 - Other Household Textile Product Mills</v>
      </c>
      <c r="D206" s="22"/>
      <c r="E206" s="22" t="s">
        <v>3435</v>
      </c>
      <c r="F206" s="22"/>
    </row>
    <row r="207" spans="1:6" ht="11.25">
      <c r="A207" s="18">
        <v>314911</v>
      </c>
      <c r="B207" s="24" t="s">
        <v>2018</v>
      </c>
      <c r="C207" s="24" t="str">
        <f t="shared" si="3"/>
        <v>314911 - Textile Bag Mills</v>
      </c>
      <c r="D207" s="22"/>
      <c r="E207" s="22" t="s">
        <v>3435</v>
      </c>
      <c r="F207" s="22"/>
    </row>
    <row r="208" spans="1:6" ht="11.25">
      <c r="A208" s="18">
        <v>314912</v>
      </c>
      <c r="B208" s="24" t="s">
        <v>2019</v>
      </c>
      <c r="C208" s="24" t="str">
        <f t="shared" si="3"/>
        <v>314912 - Canvas and Related Product Mills</v>
      </c>
      <c r="D208" s="22"/>
      <c r="E208" s="22" t="s">
        <v>3435</v>
      </c>
      <c r="F208" s="22"/>
    </row>
    <row r="209" spans="1:6" ht="11.25">
      <c r="A209" s="18">
        <v>314991</v>
      </c>
      <c r="B209" s="24" t="s">
        <v>2020</v>
      </c>
      <c r="C209" s="24" t="str">
        <f t="shared" si="3"/>
        <v>314991 - Rope, Cordage, and Twine Mills</v>
      </c>
      <c r="D209" s="22"/>
      <c r="E209" s="22" t="s">
        <v>3435</v>
      </c>
      <c r="F209" s="22"/>
    </row>
    <row r="210" spans="1:6" ht="11.25">
      <c r="A210" s="18">
        <v>314992</v>
      </c>
      <c r="B210" s="24" t="s">
        <v>2021</v>
      </c>
      <c r="C210" s="24" t="str">
        <f t="shared" si="3"/>
        <v>314992 - Tire Cord and Tire Fabric Mills</v>
      </c>
      <c r="D210" s="22"/>
      <c r="E210" s="22" t="s">
        <v>3435</v>
      </c>
      <c r="F210" s="22"/>
    </row>
    <row r="211" spans="1:6" ht="11.25">
      <c r="A211" s="18">
        <v>314999</v>
      </c>
      <c r="B211" s="24" t="s">
        <v>2022</v>
      </c>
      <c r="C211" s="24" t="str">
        <f t="shared" si="3"/>
        <v>314999 - All Other Miscellaneous Textile Product Mills</v>
      </c>
      <c r="D211" s="22"/>
      <c r="E211" s="22" t="s">
        <v>3435</v>
      </c>
      <c r="F211" s="22"/>
    </row>
    <row r="212" spans="1:6" ht="11.25">
      <c r="A212" s="18">
        <v>315111</v>
      </c>
      <c r="B212" s="24" t="s">
        <v>2023</v>
      </c>
      <c r="C212" s="24" t="str">
        <f t="shared" si="3"/>
        <v>315111 - Sheer Hosiery Mills</v>
      </c>
      <c r="D212" s="22"/>
      <c r="E212" s="22" t="s">
        <v>3435</v>
      </c>
      <c r="F212" s="22"/>
    </row>
    <row r="213" spans="1:6" ht="11.25">
      <c r="A213" s="18">
        <v>315119</v>
      </c>
      <c r="B213" s="24" t="s">
        <v>2024</v>
      </c>
      <c r="C213" s="24" t="str">
        <f t="shared" si="3"/>
        <v>315119 - Other Hosiery and Sock Mills</v>
      </c>
      <c r="D213" s="22"/>
      <c r="E213" s="22" t="s">
        <v>3435</v>
      </c>
      <c r="F213" s="22"/>
    </row>
    <row r="214" spans="1:6" ht="11.25">
      <c r="A214" s="18">
        <v>315191</v>
      </c>
      <c r="B214" s="24" t="s">
        <v>2025</v>
      </c>
      <c r="C214" s="24" t="str">
        <f t="shared" si="3"/>
        <v>315191 - Outerwear Knitting Mills</v>
      </c>
      <c r="D214" s="22"/>
      <c r="E214" s="22" t="s">
        <v>3435</v>
      </c>
      <c r="F214" s="22"/>
    </row>
    <row r="215" spans="1:6" ht="11.25">
      <c r="A215" s="18">
        <v>315192</v>
      </c>
      <c r="B215" s="24" t="s">
        <v>2026</v>
      </c>
      <c r="C215" s="24" t="str">
        <f t="shared" si="3"/>
        <v>315192 - Underwear and Nightwear Knitting Mills</v>
      </c>
      <c r="D215" s="22"/>
      <c r="E215" s="22" t="s">
        <v>3435</v>
      </c>
      <c r="F215" s="22"/>
    </row>
    <row r="216" spans="1:6" ht="11.25">
      <c r="A216" s="18">
        <v>315211</v>
      </c>
      <c r="B216" s="24" t="s">
        <v>2027</v>
      </c>
      <c r="C216" s="24" t="str">
        <f t="shared" si="3"/>
        <v>315211 - Men's and Boys' Cut and Sew Apparel Contractors</v>
      </c>
      <c r="D216" s="22"/>
      <c r="E216" s="22" t="s">
        <v>3435</v>
      </c>
      <c r="F216" s="22"/>
    </row>
    <row r="217" spans="1:6" ht="11.25">
      <c r="A217" s="18">
        <v>315212</v>
      </c>
      <c r="B217" s="24" t="s">
        <v>2028</v>
      </c>
      <c r="C217" s="24" t="str">
        <f t="shared" si="3"/>
        <v>315212 - Women's, Girls', and Infants' Cut and Sew Apparel Contractors</v>
      </c>
      <c r="D217" s="22"/>
      <c r="E217" s="22" t="s">
        <v>3435</v>
      </c>
      <c r="F217" s="22"/>
    </row>
    <row r="218" spans="1:6" ht="11.25">
      <c r="A218" s="18">
        <v>315221</v>
      </c>
      <c r="B218" s="24" t="s">
        <v>2029</v>
      </c>
      <c r="C218" s="24" t="str">
        <f t="shared" si="3"/>
        <v>315221 - Men's and Boys' Cut and Sew Underwear and Nightwear Manufacturing</v>
      </c>
      <c r="D218" s="22"/>
      <c r="E218" s="22" t="s">
        <v>3435</v>
      </c>
      <c r="F218" s="22"/>
    </row>
    <row r="219" spans="1:6" ht="11.25">
      <c r="A219" s="18">
        <v>315222</v>
      </c>
      <c r="B219" s="24" t="s">
        <v>2030</v>
      </c>
      <c r="C219" s="24" t="str">
        <f t="shared" si="3"/>
        <v>315222 - Men's and Boys' Cut and Sew Suit, Coat, and Overcoat Manufacturing</v>
      </c>
      <c r="D219" s="22"/>
      <c r="E219" s="22" t="s">
        <v>3435</v>
      </c>
      <c r="F219" s="22"/>
    </row>
    <row r="220" spans="1:6" ht="11.25">
      <c r="A220" s="18">
        <v>315223</v>
      </c>
      <c r="B220" s="24" t="s">
        <v>2031</v>
      </c>
      <c r="C220" s="24" t="str">
        <f t="shared" si="3"/>
        <v>315223 - Men's and Boys' Cut and Sew Shirt (except Work Shirt) Manufacturing</v>
      </c>
      <c r="D220" s="22"/>
      <c r="E220" s="22" t="s">
        <v>3435</v>
      </c>
      <c r="F220" s="22"/>
    </row>
    <row r="221" spans="1:6" ht="11.25">
      <c r="A221" s="18">
        <v>315224</v>
      </c>
      <c r="B221" s="24" t="s">
        <v>2032</v>
      </c>
      <c r="C221" s="24" t="str">
        <f t="shared" si="3"/>
        <v>315224 - Men's and Boys' Cut and Sew Trouser, Slack, and Jean Manufacturing</v>
      </c>
      <c r="D221" s="22"/>
      <c r="E221" s="22" t="s">
        <v>3435</v>
      </c>
      <c r="F221" s="22"/>
    </row>
    <row r="222" spans="1:6" ht="11.25">
      <c r="A222" s="18">
        <v>315225</v>
      </c>
      <c r="B222" s="24" t="s">
        <v>1387</v>
      </c>
      <c r="C222" s="24" t="str">
        <f t="shared" si="3"/>
        <v>315225 - Men's and Boys' Cut and Sew Work Clothing Manufacturing</v>
      </c>
      <c r="D222" s="22"/>
      <c r="E222" s="22" t="s">
        <v>3435</v>
      </c>
      <c r="F222" s="22"/>
    </row>
    <row r="223" spans="1:6" ht="11.25">
      <c r="A223" s="18">
        <v>315228</v>
      </c>
      <c r="B223" s="24" t="s">
        <v>1388</v>
      </c>
      <c r="C223" s="24" t="str">
        <f t="shared" si="3"/>
        <v>315228 - Men's and Boys' Cut and Sew Other Outerwear Manufacturing</v>
      </c>
      <c r="D223" s="22"/>
      <c r="E223" s="22" t="s">
        <v>3435</v>
      </c>
      <c r="F223" s="22"/>
    </row>
    <row r="224" spans="1:6" ht="11.25">
      <c r="A224" s="18">
        <v>315231</v>
      </c>
      <c r="B224" s="24" t="s">
        <v>1389</v>
      </c>
      <c r="C224" s="24" t="str">
        <f t="shared" si="3"/>
        <v>315231 - Women's and Girls' Cut and Sew Lingerie, Loungewear, and Nightwear Manufacturing</v>
      </c>
      <c r="D224" s="22"/>
      <c r="E224" s="22" t="s">
        <v>3435</v>
      </c>
      <c r="F224" s="22"/>
    </row>
    <row r="225" spans="1:6" ht="11.25">
      <c r="A225" s="18">
        <v>315232</v>
      </c>
      <c r="B225" s="24" t="s">
        <v>1390</v>
      </c>
      <c r="C225" s="24" t="str">
        <f t="shared" si="3"/>
        <v>315232 - Women's and Girls' Cut and Sew Blouse and Shirt Manufacturing</v>
      </c>
      <c r="D225" s="22"/>
      <c r="E225" s="22" t="s">
        <v>3435</v>
      </c>
      <c r="F225" s="22"/>
    </row>
    <row r="226" spans="1:6" ht="11.25">
      <c r="A226" s="18">
        <v>315233</v>
      </c>
      <c r="B226" s="24" t="s">
        <v>1391</v>
      </c>
      <c r="C226" s="24" t="str">
        <f t="shared" si="3"/>
        <v>315233 - Women's and Girls' Cut and Sew Dress Manufacturing</v>
      </c>
      <c r="D226" s="22"/>
      <c r="E226" s="22" t="s">
        <v>3435</v>
      </c>
      <c r="F226" s="22"/>
    </row>
    <row r="227" spans="1:6" ht="11.25">
      <c r="A227" s="18">
        <v>315234</v>
      </c>
      <c r="B227" s="24" t="s">
        <v>1392</v>
      </c>
      <c r="C227" s="24" t="str">
        <f t="shared" si="3"/>
        <v>315234 - Women's and Girls' Cut and Sew Suit, Coat, Tailored Jacket, and Skirt Manufacturing</v>
      </c>
      <c r="D227" s="22"/>
      <c r="E227" s="22" t="s">
        <v>3435</v>
      </c>
      <c r="F227" s="22"/>
    </row>
    <row r="228" spans="1:6" ht="11.25">
      <c r="A228" s="18">
        <v>315239</v>
      </c>
      <c r="B228" s="24" t="s">
        <v>1393</v>
      </c>
      <c r="C228" s="24" t="str">
        <f t="shared" si="3"/>
        <v>315239 - Women's and Girls' Cut and Sew Other Outerwear Manufacturing</v>
      </c>
      <c r="D228" s="22"/>
      <c r="E228" s="22" t="s">
        <v>3435</v>
      </c>
      <c r="F228" s="22"/>
    </row>
    <row r="229" spans="1:6" ht="11.25">
      <c r="A229" s="18">
        <v>315291</v>
      </c>
      <c r="B229" s="24" t="s">
        <v>1008</v>
      </c>
      <c r="C229" s="24" t="str">
        <f t="shared" si="3"/>
        <v>315291 - Infants' Cut and Sew Apparel Manufacturing</v>
      </c>
      <c r="D229" s="22"/>
      <c r="E229" s="22" t="s">
        <v>3435</v>
      </c>
      <c r="F229" s="22"/>
    </row>
    <row r="230" spans="1:6" ht="11.25">
      <c r="A230" s="18">
        <v>315292</v>
      </c>
      <c r="B230" s="24" t="s">
        <v>1009</v>
      </c>
      <c r="C230" s="24" t="str">
        <f t="shared" si="3"/>
        <v>315292 - Fur and Leather Apparel Manufacturing</v>
      </c>
      <c r="D230" s="22"/>
      <c r="E230" s="22" t="s">
        <v>3435</v>
      </c>
      <c r="F230" s="22"/>
    </row>
    <row r="231" spans="1:6" ht="11.25">
      <c r="A231" s="18">
        <v>315299</v>
      </c>
      <c r="B231" s="24" t="s">
        <v>1010</v>
      </c>
      <c r="C231" s="24" t="str">
        <f t="shared" si="3"/>
        <v>315299 - All Other Cut and Sew Apparel Manufacturing</v>
      </c>
      <c r="D231" s="22"/>
      <c r="E231" s="22" t="s">
        <v>3435</v>
      </c>
      <c r="F231" s="22"/>
    </row>
    <row r="232" spans="1:6" ht="11.25">
      <c r="A232" s="18">
        <v>315991</v>
      </c>
      <c r="B232" s="24" t="s">
        <v>1011</v>
      </c>
      <c r="C232" s="24" t="str">
        <f t="shared" si="3"/>
        <v>315991 - Hat, Cap, and Millinery Manufacturing</v>
      </c>
      <c r="D232" s="22"/>
      <c r="E232" s="22" t="s">
        <v>3435</v>
      </c>
      <c r="F232" s="22"/>
    </row>
    <row r="233" spans="1:6" ht="11.25">
      <c r="A233" s="18">
        <v>315992</v>
      </c>
      <c r="B233" s="24" t="s">
        <v>1012</v>
      </c>
      <c r="C233" s="24" t="str">
        <f t="shared" si="3"/>
        <v>315992 - Glove and Mitten Manufacturing</v>
      </c>
      <c r="D233" s="22"/>
      <c r="E233" s="22" t="s">
        <v>3435</v>
      </c>
      <c r="F233" s="22"/>
    </row>
    <row r="234" spans="1:6" ht="11.25">
      <c r="A234" s="18">
        <v>315993</v>
      </c>
      <c r="B234" s="24" t="s">
        <v>1013</v>
      </c>
      <c r="C234" s="24" t="str">
        <f t="shared" si="3"/>
        <v>315993 - Men's and Boys' Neckwear Manufacturing</v>
      </c>
      <c r="D234" s="22"/>
      <c r="E234" s="22" t="s">
        <v>3435</v>
      </c>
      <c r="F234" s="22"/>
    </row>
    <row r="235" spans="1:6" ht="11.25">
      <c r="A235" s="18">
        <v>315999</v>
      </c>
      <c r="B235" s="24" t="s">
        <v>1014</v>
      </c>
      <c r="C235" s="24" t="str">
        <f t="shared" si="3"/>
        <v>315999 - Other Apparel Accessories and Other Apparel Manufacturing</v>
      </c>
      <c r="D235" s="22"/>
      <c r="E235" s="22" t="s">
        <v>3435</v>
      </c>
      <c r="F235" s="22"/>
    </row>
    <row r="236" spans="1:6" ht="11.25">
      <c r="A236" s="18">
        <v>316110</v>
      </c>
      <c r="B236" s="24" t="s">
        <v>1015</v>
      </c>
      <c r="C236" s="24" t="str">
        <f t="shared" si="3"/>
        <v>316110 - Leather and Hide Tanning and Finishing</v>
      </c>
      <c r="D236" s="22"/>
      <c r="E236" s="22" t="s">
        <v>3435</v>
      </c>
      <c r="F236" s="22"/>
    </row>
    <row r="237" spans="1:6" ht="11.25">
      <c r="A237" s="18">
        <v>316211</v>
      </c>
      <c r="B237" s="24" t="s">
        <v>1016</v>
      </c>
      <c r="C237" s="24" t="str">
        <f t="shared" si="3"/>
        <v>316211 - Rubber and Plastics Footwear Manufacturing</v>
      </c>
      <c r="D237" s="22"/>
      <c r="E237" s="22" t="s">
        <v>3435</v>
      </c>
      <c r="F237" s="22"/>
    </row>
    <row r="238" spans="1:6" ht="11.25">
      <c r="A238" s="18">
        <v>316212</v>
      </c>
      <c r="B238" s="24" t="s">
        <v>1686</v>
      </c>
      <c r="C238" s="24" t="str">
        <f t="shared" si="3"/>
        <v>316212 - House Slipper Manufacturing</v>
      </c>
      <c r="D238" s="22"/>
      <c r="E238" s="22" t="s">
        <v>3435</v>
      </c>
      <c r="F238" s="22"/>
    </row>
    <row r="239" spans="1:6" ht="11.25">
      <c r="A239" s="18">
        <v>316213</v>
      </c>
      <c r="B239" s="24" t="s">
        <v>1687</v>
      </c>
      <c r="C239" s="24" t="str">
        <f t="shared" si="3"/>
        <v>316213 - Men's Footwear (except Athletic) Manufacturing</v>
      </c>
      <c r="D239" s="22"/>
      <c r="E239" s="22" t="s">
        <v>3435</v>
      </c>
      <c r="F239" s="22"/>
    </row>
    <row r="240" spans="1:6" ht="11.25">
      <c r="A240" s="18">
        <v>316214</v>
      </c>
      <c r="B240" s="24" t="s">
        <v>1688</v>
      </c>
      <c r="C240" s="24" t="str">
        <f t="shared" si="3"/>
        <v>316214 - Women's Footwear (except Athletic) Manufacturing</v>
      </c>
      <c r="D240" s="22"/>
      <c r="E240" s="22" t="s">
        <v>3435</v>
      </c>
      <c r="F240" s="22"/>
    </row>
    <row r="241" spans="1:6" ht="11.25">
      <c r="A241" s="18">
        <v>316219</v>
      </c>
      <c r="B241" s="24" t="s">
        <v>1689</v>
      </c>
      <c r="C241" s="24" t="str">
        <f t="shared" si="3"/>
        <v>316219 - Other Footwear Manufacturing</v>
      </c>
      <c r="D241" s="22"/>
      <c r="E241" s="22" t="s">
        <v>3435</v>
      </c>
      <c r="F241" s="22"/>
    </row>
    <row r="242" spans="1:6" ht="11.25">
      <c r="A242" s="18">
        <v>316991</v>
      </c>
      <c r="B242" s="24" t="s">
        <v>1690</v>
      </c>
      <c r="C242" s="24" t="str">
        <f t="shared" si="3"/>
        <v>316991 - Luggage Manufacturing</v>
      </c>
      <c r="D242" s="22"/>
      <c r="E242" s="22" t="s">
        <v>3435</v>
      </c>
      <c r="F242" s="22"/>
    </row>
    <row r="243" spans="1:6" ht="11.25">
      <c r="A243" s="18">
        <v>316992</v>
      </c>
      <c r="B243" s="24" t="s">
        <v>1691</v>
      </c>
      <c r="C243" s="24" t="str">
        <f t="shared" si="3"/>
        <v>316992 - Women's Handbag and Purse Manufacturing</v>
      </c>
      <c r="D243" s="22"/>
      <c r="E243" s="22" t="s">
        <v>3435</v>
      </c>
      <c r="F243" s="22"/>
    </row>
    <row r="244" spans="1:6" ht="11.25">
      <c r="A244" s="18">
        <v>316993</v>
      </c>
      <c r="B244" s="24" t="s">
        <v>1020</v>
      </c>
      <c r="C244" s="24" t="str">
        <f t="shared" si="3"/>
        <v>316993 - Personal Leather Good (except Women's Handbag and Purse) Manufacturing</v>
      </c>
      <c r="D244" s="22"/>
      <c r="E244" s="22" t="s">
        <v>3435</v>
      </c>
      <c r="F244" s="22"/>
    </row>
    <row r="245" spans="1:6" ht="11.25">
      <c r="A245" s="18">
        <v>316999</v>
      </c>
      <c r="B245" s="24" t="s">
        <v>1286</v>
      </c>
      <c r="C245" s="24" t="str">
        <f t="shared" si="3"/>
        <v>316999 - All Other Leather Good and Allied Product Manufacturing</v>
      </c>
      <c r="D245" s="22"/>
      <c r="E245" s="22" t="s">
        <v>3435</v>
      </c>
      <c r="F245" s="22"/>
    </row>
    <row r="246" spans="1:6" ht="11.25">
      <c r="A246" s="18">
        <v>321113</v>
      </c>
      <c r="B246" s="24" t="s">
        <v>1021</v>
      </c>
      <c r="C246" s="24" t="str">
        <f t="shared" si="3"/>
        <v>321113 - Sawmills</v>
      </c>
      <c r="D246" s="22"/>
      <c r="E246" s="22" t="s">
        <v>3435</v>
      </c>
      <c r="F246" s="22"/>
    </row>
    <row r="247" spans="1:6" ht="11.25">
      <c r="A247" s="18">
        <v>321114</v>
      </c>
      <c r="B247" s="24" t="s">
        <v>1022</v>
      </c>
      <c r="C247" s="24" t="str">
        <f t="shared" si="3"/>
        <v>321114 - Wood Preservation</v>
      </c>
      <c r="D247" s="22"/>
      <c r="E247" s="22" t="s">
        <v>3435</v>
      </c>
      <c r="F247" s="22"/>
    </row>
    <row r="248" spans="1:6" ht="11.25">
      <c r="A248" s="18">
        <v>321211</v>
      </c>
      <c r="B248" s="24" t="s">
        <v>1023</v>
      </c>
      <c r="C248" s="24" t="str">
        <f t="shared" si="3"/>
        <v>321211 - Hardwood Veneer and Plywood Manufacturing</v>
      </c>
      <c r="D248" s="22"/>
      <c r="E248" s="22" t="s">
        <v>3435</v>
      </c>
      <c r="F248" s="22"/>
    </row>
    <row r="249" spans="1:6" ht="11.25">
      <c r="A249" s="18">
        <v>321212</v>
      </c>
      <c r="B249" s="24" t="s">
        <v>1024</v>
      </c>
      <c r="C249" s="24" t="str">
        <f t="shared" si="3"/>
        <v>321212 - Softwood Veneer and Plywood Manufacturing</v>
      </c>
      <c r="D249" s="22"/>
      <c r="E249" s="22" t="s">
        <v>3435</v>
      </c>
      <c r="F249" s="22"/>
    </row>
    <row r="250" spans="1:6" ht="11.25">
      <c r="A250" s="18">
        <v>321213</v>
      </c>
      <c r="B250" s="24" t="s">
        <v>1025</v>
      </c>
      <c r="C250" s="24" t="str">
        <f t="shared" si="3"/>
        <v>321213 - Engineered Wood Member (except Truss) Manufacturing</v>
      </c>
      <c r="D250" s="22"/>
      <c r="E250" s="22" t="s">
        <v>3435</v>
      </c>
      <c r="F250" s="22"/>
    </row>
    <row r="251" spans="1:6" ht="11.25">
      <c r="A251" s="18">
        <v>321214</v>
      </c>
      <c r="B251" s="24" t="s">
        <v>1026</v>
      </c>
      <c r="C251" s="24" t="str">
        <f t="shared" si="3"/>
        <v>321214 - Truss Manufacturing</v>
      </c>
      <c r="D251" s="22"/>
      <c r="E251" s="22" t="s">
        <v>3435</v>
      </c>
      <c r="F251" s="22"/>
    </row>
    <row r="252" spans="1:6" ht="11.25">
      <c r="A252" s="18">
        <v>321219</v>
      </c>
      <c r="B252" s="24" t="s">
        <v>1027</v>
      </c>
      <c r="C252" s="24" t="str">
        <f t="shared" si="3"/>
        <v>321219 - Reconstituted Wood Product Manufacturing</v>
      </c>
      <c r="D252" s="22"/>
      <c r="E252" s="22" t="s">
        <v>3435</v>
      </c>
      <c r="F252" s="22"/>
    </row>
    <row r="253" spans="1:6" ht="11.25">
      <c r="A253" s="18">
        <v>321911</v>
      </c>
      <c r="B253" s="24" t="s">
        <v>1028</v>
      </c>
      <c r="C253" s="24" t="str">
        <f t="shared" si="3"/>
        <v>321911 - Wood Window and Door Manufacturing</v>
      </c>
      <c r="D253" s="22"/>
      <c r="E253" s="22" t="s">
        <v>3435</v>
      </c>
      <c r="F253" s="22"/>
    </row>
    <row r="254" spans="1:6" ht="11.25">
      <c r="A254" s="18">
        <v>321912</v>
      </c>
      <c r="B254" s="24" t="s">
        <v>1029</v>
      </c>
      <c r="C254" s="24" t="str">
        <f t="shared" si="3"/>
        <v>321912 - Cut Stock, Resawing Lumber, and Planing</v>
      </c>
      <c r="D254" s="22"/>
      <c r="E254" s="22" t="s">
        <v>3435</v>
      </c>
      <c r="F254" s="22"/>
    </row>
    <row r="255" spans="1:6" ht="11.25">
      <c r="A255" s="18">
        <v>321918</v>
      </c>
      <c r="B255" s="24" t="s">
        <v>1030</v>
      </c>
      <c r="C255" s="24" t="str">
        <f t="shared" si="3"/>
        <v>321918 - Other Millwork (including Flooring)</v>
      </c>
      <c r="D255" s="22"/>
      <c r="E255" s="22" t="s">
        <v>3435</v>
      </c>
      <c r="F255" s="22"/>
    </row>
    <row r="256" spans="1:6" ht="11.25">
      <c r="A256" s="18">
        <v>321920</v>
      </c>
      <c r="B256" s="24" t="s">
        <v>1031</v>
      </c>
      <c r="C256" s="24" t="str">
        <f t="shared" si="3"/>
        <v>321920 - Wood Container and Pallet Manufacturing</v>
      </c>
      <c r="D256" s="22"/>
      <c r="E256" s="22" t="s">
        <v>3435</v>
      </c>
      <c r="F256" s="22"/>
    </row>
    <row r="257" spans="1:6" ht="11.25">
      <c r="A257" s="18">
        <v>321991</v>
      </c>
      <c r="B257" s="24" t="s">
        <v>1032</v>
      </c>
      <c r="C257" s="24" t="str">
        <f t="shared" si="3"/>
        <v>321991 - Manufactured Home (Mobile Home) Manufacturing</v>
      </c>
      <c r="D257" s="22"/>
      <c r="E257" s="22" t="s">
        <v>3435</v>
      </c>
      <c r="F257" s="22"/>
    </row>
    <row r="258" spans="1:6" ht="11.25">
      <c r="A258" s="18">
        <v>321992</v>
      </c>
      <c r="B258" s="24" t="s">
        <v>1033</v>
      </c>
      <c r="C258" s="24" t="str">
        <f aca="true" t="shared" si="4" ref="C258:C321">A258&amp;" - "&amp;B258</f>
        <v>321992 - Prefabricated Wood Building Manufacturing</v>
      </c>
      <c r="D258" s="22"/>
      <c r="E258" s="22" t="s">
        <v>3435</v>
      </c>
      <c r="F258" s="22"/>
    </row>
    <row r="259" spans="1:6" ht="11.25">
      <c r="A259" s="18">
        <v>321999</v>
      </c>
      <c r="B259" s="24" t="s">
        <v>1034</v>
      </c>
      <c r="C259" s="24" t="str">
        <f t="shared" si="4"/>
        <v>321999 - All Other Miscellaneous Wood Product Manufacturing</v>
      </c>
      <c r="D259" s="22"/>
      <c r="E259" s="22" t="s">
        <v>3435</v>
      </c>
      <c r="F259" s="22"/>
    </row>
    <row r="260" spans="1:6" ht="11.25">
      <c r="A260" s="18">
        <v>322110</v>
      </c>
      <c r="B260" s="24" t="s">
        <v>1035</v>
      </c>
      <c r="C260" s="24" t="str">
        <f t="shared" si="4"/>
        <v>322110 - Pulp Mills</v>
      </c>
      <c r="D260" s="22"/>
      <c r="E260" s="22" t="s">
        <v>3435</v>
      </c>
      <c r="F260" s="22"/>
    </row>
    <row r="261" spans="1:6" ht="11.25">
      <c r="A261" s="18">
        <v>322121</v>
      </c>
      <c r="B261" s="24" t="s">
        <v>1036</v>
      </c>
      <c r="C261" s="24" t="str">
        <f t="shared" si="4"/>
        <v>322121 - Paper (except Newsprint) Mills</v>
      </c>
      <c r="D261" s="22"/>
      <c r="E261" s="22" t="s">
        <v>3435</v>
      </c>
      <c r="F261" s="22"/>
    </row>
    <row r="262" spans="1:6" ht="11.25">
      <c r="A262" s="18">
        <v>322122</v>
      </c>
      <c r="B262" s="24" t="s">
        <v>1037</v>
      </c>
      <c r="C262" s="24" t="str">
        <f t="shared" si="4"/>
        <v>322122 - Newsprint Mills</v>
      </c>
      <c r="D262" s="22"/>
      <c r="E262" s="22" t="s">
        <v>3435</v>
      </c>
      <c r="F262" s="22"/>
    </row>
    <row r="263" spans="1:6" ht="11.25">
      <c r="A263" s="18">
        <v>322130</v>
      </c>
      <c r="B263" s="24" t="s">
        <v>1038</v>
      </c>
      <c r="C263" s="24" t="str">
        <f t="shared" si="4"/>
        <v>322130 - Paperboard Mills</v>
      </c>
      <c r="D263" s="22"/>
      <c r="E263" s="22" t="s">
        <v>3435</v>
      </c>
      <c r="F263" s="22"/>
    </row>
    <row r="264" spans="1:6" ht="11.25">
      <c r="A264" s="18">
        <v>322211</v>
      </c>
      <c r="B264" s="24" t="s">
        <v>1039</v>
      </c>
      <c r="C264" s="24" t="str">
        <f t="shared" si="4"/>
        <v>322211 - Corrugated and Solid Fiber Box Manufacturing</v>
      </c>
      <c r="D264" s="22"/>
      <c r="E264" s="22" t="s">
        <v>3435</v>
      </c>
      <c r="F264" s="22"/>
    </row>
    <row r="265" spans="1:6" ht="11.25">
      <c r="A265" s="18">
        <v>322212</v>
      </c>
      <c r="B265" s="24" t="s">
        <v>915</v>
      </c>
      <c r="C265" s="24" t="str">
        <f t="shared" si="4"/>
        <v>322212 - Folding Paperboard Box Manufacturing</v>
      </c>
      <c r="D265" s="22"/>
      <c r="E265" s="22" t="s">
        <v>3435</v>
      </c>
      <c r="F265" s="22"/>
    </row>
    <row r="266" spans="1:6" ht="11.25">
      <c r="A266" s="18">
        <v>322213</v>
      </c>
      <c r="B266" s="24" t="s">
        <v>916</v>
      </c>
      <c r="C266" s="24" t="str">
        <f t="shared" si="4"/>
        <v>322213 - Setup Paperboard Box Manufacturing</v>
      </c>
      <c r="D266" s="22"/>
      <c r="E266" s="22" t="s">
        <v>3435</v>
      </c>
      <c r="F266" s="22"/>
    </row>
    <row r="267" spans="1:6" ht="11.25">
      <c r="A267" s="18">
        <v>322214</v>
      </c>
      <c r="B267" s="24" t="s">
        <v>917</v>
      </c>
      <c r="C267" s="24" t="str">
        <f t="shared" si="4"/>
        <v>322214 - Fiber Can, Tube, Drum, and Similar Products Manufacturing</v>
      </c>
      <c r="D267" s="22"/>
      <c r="E267" s="22" t="s">
        <v>3435</v>
      </c>
      <c r="F267" s="22"/>
    </row>
    <row r="268" spans="1:6" ht="11.25">
      <c r="A268" s="18">
        <v>322215</v>
      </c>
      <c r="B268" s="24" t="s">
        <v>918</v>
      </c>
      <c r="C268" s="24" t="str">
        <f t="shared" si="4"/>
        <v>322215 - Nonfolding Sanitary Food Container Manufacturing</v>
      </c>
      <c r="D268" s="22"/>
      <c r="E268" s="22" t="s">
        <v>3435</v>
      </c>
      <c r="F268" s="22"/>
    </row>
    <row r="269" spans="1:6" ht="11.25">
      <c r="A269" s="18">
        <v>322221</v>
      </c>
      <c r="B269" s="24" t="s">
        <v>1287</v>
      </c>
      <c r="C269" s="24" t="str">
        <f t="shared" si="4"/>
        <v>322221 - Coated and Laminated Packaging Paper Manufacturing</v>
      </c>
      <c r="D269" s="22"/>
      <c r="E269" s="22" t="s">
        <v>3435</v>
      </c>
      <c r="F269" s="22"/>
    </row>
    <row r="270" spans="1:6" ht="11.25">
      <c r="A270" s="18">
        <v>322222</v>
      </c>
      <c r="B270" s="24" t="s">
        <v>919</v>
      </c>
      <c r="C270" s="24" t="str">
        <f t="shared" si="4"/>
        <v>322222 - Coated and Laminated Paper Manufacturing</v>
      </c>
      <c r="D270" s="22"/>
      <c r="E270" s="22" t="s">
        <v>3435</v>
      </c>
      <c r="F270" s="22"/>
    </row>
    <row r="271" spans="1:6" ht="11.25">
      <c r="A271" s="18">
        <v>322223</v>
      </c>
      <c r="B271" s="24" t="s">
        <v>1288</v>
      </c>
      <c r="C271" s="24" t="str">
        <f t="shared" si="4"/>
        <v>322223 - Coated Paper Bag and Pouch Manufacturing</v>
      </c>
      <c r="D271" s="22"/>
      <c r="E271" s="22" t="s">
        <v>3435</v>
      </c>
      <c r="F271" s="22"/>
    </row>
    <row r="272" spans="1:6" ht="11.25">
      <c r="A272" s="18">
        <v>322224</v>
      </c>
      <c r="B272" s="24" t="s">
        <v>920</v>
      </c>
      <c r="C272" s="24" t="str">
        <f t="shared" si="4"/>
        <v>322224 - Uncoated Paper and Multiwall Bag Manufacturing</v>
      </c>
      <c r="D272" s="22"/>
      <c r="E272" s="22" t="s">
        <v>3435</v>
      </c>
      <c r="F272" s="22"/>
    </row>
    <row r="273" spans="1:6" ht="11.25">
      <c r="A273" s="18">
        <v>322225</v>
      </c>
      <c r="B273" s="24" t="s">
        <v>921</v>
      </c>
      <c r="C273" s="24" t="str">
        <f t="shared" si="4"/>
        <v>322225 - Laminated Aluminum Foil Manufacturing for Flexible Packaging Uses</v>
      </c>
      <c r="D273" s="22"/>
      <c r="E273" s="22" t="s">
        <v>3435</v>
      </c>
      <c r="F273" s="22"/>
    </row>
    <row r="274" spans="1:6" ht="11.25">
      <c r="A274" s="18">
        <v>322226</v>
      </c>
      <c r="B274" s="24" t="s">
        <v>922</v>
      </c>
      <c r="C274" s="24" t="str">
        <f t="shared" si="4"/>
        <v>322226 - Surface-Coated Paperboard Manufacturing</v>
      </c>
      <c r="D274" s="22"/>
      <c r="E274" s="22" t="s">
        <v>3435</v>
      </c>
      <c r="F274" s="22"/>
    </row>
    <row r="275" spans="1:6" ht="11.25">
      <c r="A275" s="18">
        <v>322231</v>
      </c>
      <c r="B275" s="24" t="s">
        <v>923</v>
      </c>
      <c r="C275" s="24" t="str">
        <f t="shared" si="4"/>
        <v>322231 - Die-Cut Paper and Paperboard Office Supplies Manufacturing</v>
      </c>
      <c r="D275" s="22"/>
      <c r="E275" s="22" t="s">
        <v>3435</v>
      </c>
      <c r="F275" s="22"/>
    </row>
    <row r="276" spans="1:6" ht="11.25">
      <c r="A276" s="18">
        <v>322232</v>
      </c>
      <c r="B276" s="24" t="s">
        <v>924</v>
      </c>
      <c r="C276" s="24" t="str">
        <f t="shared" si="4"/>
        <v>322232 - Envelope Manufacturing</v>
      </c>
      <c r="D276" s="22"/>
      <c r="E276" s="22" t="s">
        <v>3435</v>
      </c>
      <c r="F276" s="22"/>
    </row>
    <row r="277" spans="1:6" ht="11.25">
      <c r="A277" s="18">
        <v>322233</v>
      </c>
      <c r="B277" s="24" t="s">
        <v>925</v>
      </c>
      <c r="C277" s="24" t="str">
        <f t="shared" si="4"/>
        <v>322233 - Stationery, Tablet, and Related Product Manufacturing</v>
      </c>
      <c r="D277" s="22"/>
      <c r="E277" s="22" t="s">
        <v>3435</v>
      </c>
      <c r="F277" s="22"/>
    </row>
    <row r="278" spans="1:6" ht="11.25">
      <c r="A278" s="18">
        <v>322291</v>
      </c>
      <c r="B278" s="24" t="s">
        <v>926</v>
      </c>
      <c r="C278" s="24" t="str">
        <f t="shared" si="4"/>
        <v>322291 - Sanitary Paper Product Manufacturing</v>
      </c>
      <c r="D278" s="22"/>
      <c r="E278" s="22" t="s">
        <v>3435</v>
      </c>
      <c r="F278" s="22"/>
    </row>
    <row r="279" spans="1:6" ht="11.25">
      <c r="A279" s="18">
        <v>322299</v>
      </c>
      <c r="B279" s="24" t="s">
        <v>927</v>
      </c>
      <c r="C279" s="24" t="str">
        <f t="shared" si="4"/>
        <v>322299 - All Other Converted Paper Product Manufacturing</v>
      </c>
      <c r="D279" s="22"/>
      <c r="E279" s="22" t="s">
        <v>3435</v>
      </c>
      <c r="F279" s="22"/>
    </row>
    <row r="280" spans="1:6" ht="11.25">
      <c r="A280" s="18">
        <v>323110</v>
      </c>
      <c r="B280" s="24" t="s">
        <v>928</v>
      </c>
      <c r="C280" s="24" t="str">
        <f t="shared" si="4"/>
        <v>323110 - Commercial Lithographic Printing</v>
      </c>
      <c r="D280" s="22"/>
      <c r="E280" s="22" t="s">
        <v>3435</v>
      </c>
      <c r="F280" s="22"/>
    </row>
    <row r="281" spans="1:6" ht="11.25">
      <c r="A281" s="18">
        <v>323111</v>
      </c>
      <c r="B281" s="24" t="s">
        <v>929</v>
      </c>
      <c r="C281" s="24" t="str">
        <f t="shared" si="4"/>
        <v>323111 - Commercial Gravure Printing</v>
      </c>
      <c r="D281" s="22"/>
      <c r="E281" s="22" t="s">
        <v>3435</v>
      </c>
      <c r="F281" s="22"/>
    </row>
    <row r="282" spans="1:6" ht="11.25">
      <c r="A282" s="18">
        <v>323112</v>
      </c>
      <c r="B282" s="24" t="s">
        <v>930</v>
      </c>
      <c r="C282" s="24" t="str">
        <f t="shared" si="4"/>
        <v>323112 - Commercial Flexographic Printing</v>
      </c>
      <c r="D282" s="22"/>
      <c r="E282" s="22" t="s">
        <v>3435</v>
      </c>
      <c r="F282" s="22"/>
    </row>
    <row r="283" spans="1:6" ht="11.25">
      <c r="A283" s="18">
        <v>323113</v>
      </c>
      <c r="B283" s="24" t="s">
        <v>931</v>
      </c>
      <c r="C283" s="24" t="str">
        <f t="shared" si="4"/>
        <v>323113 - Commercial Screen Printing</v>
      </c>
      <c r="D283" s="22"/>
      <c r="E283" s="22" t="s">
        <v>3435</v>
      </c>
      <c r="F283" s="22"/>
    </row>
    <row r="284" spans="1:6" ht="11.25">
      <c r="A284" s="18">
        <v>323114</v>
      </c>
      <c r="B284" s="24" t="s">
        <v>932</v>
      </c>
      <c r="C284" s="24" t="str">
        <f t="shared" si="4"/>
        <v>323114 - Quick Printing</v>
      </c>
      <c r="D284" s="22"/>
      <c r="E284" s="22" t="s">
        <v>3435</v>
      </c>
      <c r="F284" s="22"/>
    </row>
    <row r="285" spans="1:6" ht="11.25">
      <c r="A285" s="18">
        <v>323115</v>
      </c>
      <c r="B285" s="24" t="s">
        <v>933</v>
      </c>
      <c r="C285" s="24" t="str">
        <f t="shared" si="4"/>
        <v>323115 - Digital Printing</v>
      </c>
      <c r="D285" s="22"/>
      <c r="E285" s="22" t="s">
        <v>3435</v>
      </c>
      <c r="F285" s="22"/>
    </row>
    <row r="286" spans="1:6" ht="11.25">
      <c r="A286" s="18">
        <v>323116</v>
      </c>
      <c r="B286" s="24" t="s">
        <v>934</v>
      </c>
      <c r="C286" s="24" t="str">
        <f t="shared" si="4"/>
        <v>323116 - Manifold Business Forms Printing</v>
      </c>
      <c r="D286" s="22"/>
      <c r="E286" s="22" t="s">
        <v>3435</v>
      </c>
      <c r="F286" s="22"/>
    </row>
    <row r="287" spans="1:6" ht="11.25">
      <c r="A287" s="18">
        <v>323117</v>
      </c>
      <c r="B287" s="24" t="s">
        <v>2062</v>
      </c>
      <c r="C287" s="24" t="str">
        <f t="shared" si="4"/>
        <v>323117 - Books Printing</v>
      </c>
      <c r="D287" s="22"/>
      <c r="E287" s="22" t="s">
        <v>3435</v>
      </c>
      <c r="F287" s="22"/>
    </row>
    <row r="288" spans="1:6" ht="11.25">
      <c r="A288" s="18">
        <v>323118</v>
      </c>
      <c r="B288" s="24" t="s">
        <v>2063</v>
      </c>
      <c r="C288" s="24" t="str">
        <f t="shared" si="4"/>
        <v>323118 - Blankbook, Looseleaf Binders, and Devices Manufacturing</v>
      </c>
      <c r="D288" s="22"/>
      <c r="E288" s="22" t="s">
        <v>3435</v>
      </c>
      <c r="F288" s="22"/>
    </row>
    <row r="289" spans="1:6" ht="11.25">
      <c r="A289" s="18">
        <v>323119</v>
      </c>
      <c r="B289" s="24" t="s">
        <v>2064</v>
      </c>
      <c r="C289" s="24" t="str">
        <f t="shared" si="4"/>
        <v>323119 - Other Commercial Printing</v>
      </c>
      <c r="D289" s="22"/>
      <c r="E289" s="22" t="s">
        <v>3435</v>
      </c>
      <c r="F289" s="22"/>
    </row>
    <row r="290" spans="1:6" ht="11.25">
      <c r="A290" s="18">
        <v>323121</v>
      </c>
      <c r="B290" s="24" t="s">
        <v>2065</v>
      </c>
      <c r="C290" s="24" t="str">
        <f t="shared" si="4"/>
        <v>323121 - Tradebinding and Related Work</v>
      </c>
      <c r="D290" s="22"/>
      <c r="E290" s="22" t="s">
        <v>3435</v>
      </c>
      <c r="F290" s="22"/>
    </row>
    <row r="291" spans="1:6" ht="11.25">
      <c r="A291" s="18">
        <v>323122</v>
      </c>
      <c r="B291" s="24" t="s">
        <v>2066</v>
      </c>
      <c r="C291" s="24" t="str">
        <f t="shared" si="4"/>
        <v>323122 - Prepress Services</v>
      </c>
      <c r="D291" s="22"/>
      <c r="E291" s="22" t="s">
        <v>3435</v>
      </c>
      <c r="F291" s="22"/>
    </row>
    <row r="292" spans="1:6" ht="11.25">
      <c r="A292" s="18">
        <v>324110</v>
      </c>
      <c r="B292" s="24" t="s">
        <v>2067</v>
      </c>
      <c r="C292" s="24" t="str">
        <f t="shared" si="4"/>
        <v>324110 - Petroleum Refineries</v>
      </c>
      <c r="D292" s="22"/>
      <c r="E292" s="22" t="s">
        <v>3435</v>
      </c>
      <c r="F292" s="22"/>
    </row>
    <row r="293" spans="1:6" ht="11.25">
      <c r="A293" s="18">
        <v>324121</v>
      </c>
      <c r="B293" s="24" t="s">
        <v>2068</v>
      </c>
      <c r="C293" s="24" t="str">
        <f t="shared" si="4"/>
        <v>324121 - Asphalt Paving Mixture and Block Manufacturing</v>
      </c>
      <c r="D293" s="22"/>
      <c r="E293" s="22" t="s">
        <v>3435</v>
      </c>
      <c r="F293" s="22"/>
    </row>
    <row r="294" spans="1:6" ht="11.25">
      <c r="A294" s="18">
        <v>324122</v>
      </c>
      <c r="B294" s="24" t="s">
        <v>1919</v>
      </c>
      <c r="C294" s="24" t="str">
        <f t="shared" si="4"/>
        <v>324122 - Asphalt Shingle and Coating Materials Manufacturing</v>
      </c>
      <c r="D294" s="22"/>
      <c r="E294" s="22" t="s">
        <v>3435</v>
      </c>
      <c r="F294" s="22"/>
    </row>
    <row r="295" spans="1:6" ht="11.25">
      <c r="A295" s="18">
        <v>324191</v>
      </c>
      <c r="B295" s="24" t="s">
        <v>1920</v>
      </c>
      <c r="C295" s="24" t="str">
        <f t="shared" si="4"/>
        <v>324191 - Petroleum Lubricating Oil and Grease Manufacturing</v>
      </c>
      <c r="D295" s="22"/>
      <c r="E295" s="22" t="s">
        <v>3435</v>
      </c>
      <c r="F295" s="22"/>
    </row>
    <row r="296" spans="1:6" ht="11.25">
      <c r="A296" s="18">
        <v>324199</v>
      </c>
      <c r="B296" s="24" t="s">
        <v>4122</v>
      </c>
      <c r="C296" s="24" t="str">
        <f t="shared" si="4"/>
        <v>324199 - All Other Petroleum and Coal Products Manufacturing</v>
      </c>
      <c r="D296" s="22"/>
      <c r="E296" s="22" t="s">
        <v>3435</v>
      </c>
      <c r="F296" s="22"/>
    </row>
    <row r="297" spans="1:6" ht="11.25">
      <c r="A297" s="18">
        <v>325110</v>
      </c>
      <c r="B297" s="24" t="s">
        <v>4123</v>
      </c>
      <c r="C297" s="24" t="str">
        <f t="shared" si="4"/>
        <v>325110 - Petrochemical Manufacturing</v>
      </c>
      <c r="D297" s="22"/>
      <c r="E297" s="22" t="s">
        <v>3435</v>
      </c>
      <c r="F297" s="22"/>
    </row>
    <row r="298" spans="1:6" ht="11.25">
      <c r="A298" s="18">
        <v>325120</v>
      </c>
      <c r="B298" s="24" t="s">
        <v>1847</v>
      </c>
      <c r="C298" s="24" t="str">
        <f t="shared" si="4"/>
        <v>325120 - Industrial Gas Manufacturing</v>
      </c>
      <c r="D298" s="22"/>
      <c r="E298" s="22" t="s">
        <v>3435</v>
      </c>
      <c r="F298" s="22"/>
    </row>
    <row r="299" spans="1:6" ht="11.25">
      <c r="A299" s="18">
        <v>325131</v>
      </c>
      <c r="B299" s="24" t="s">
        <v>1848</v>
      </c>
      <c r="C299" s="24" t="str">
        <f t="shared" si="4"/>
        <v>325131 - Inorganic Dye and Pigment Manufacturing</v>
      </c>
      <c r="D299" s="22"/>
      <c r="E299" s="22" t="s">
        <v>3435</v>
      </c>
      <c r="F299" s="22"/>
    </row>
    <row r="300" spans="1:6" ht="11.25">
      <c r="A300" s="18">
        <v>325132</v>
      </c>
      <c r="B300" s="24" t="s">
        <v>1849</v>
      </c>
      <c r="C300" s="24" t="str">
        <f t="shared" si="4"/>
        <v>325132 - Synthetic Organic Dye and Pigment Manufacturing</v>
      </c>
      <c r="D300" s="22"/>
      <c r="E300" s="22" t="s">
        <v>3435</v>
      </c>
      <c r="F300" s="22"/>
    </row>
    <row r="301" spans="1:6" ht="11.25">
      <c r="A301" s="18">
        <v>325181</v>
      </c>
      <c r="B301" s="24" t="s">
        <v>1850</v>
      </c>
      <c r="C301" s="24" t="str">
        <f t="shared" si="4"/>
        <v>325181 - Alkalies and Chlorine Manufacturing</v>
      </c>
      <c r="D301" s="22"/>
      <c r="E301" s="22" t="s">
        <v>3435</v>
      </c>
      <c r="F301" s="22"/>
    </row>
    <row r="302" spans="1:6" ht="11.25">
      <c r="A302" s="18">
        <v>325182</v>
      </c>
      <c r="B302" s="24" t="s">
        <v>1851</v>
      </c>
      <c r="C302" s="24" t="str">
        <f t="shared" si="4"/>
        <v>325182 - Carbon Black Manufacturing</v>
      </c>
      <c r="D302" s="22"/>
      <c r="E302" s="22" t="s">
        <v>3435</v>
      </c>
      <c r="F302" s="22"/>
    </row>
    <row r="303" spans="1:6" ht="11.25">
      <c r="A303" s="18">
        <v>325188</v>
      </c>
      <c r="B303" s="24" t="s">
        <v>1852</v>
      </c>
      <c r="C303" s="24" t="str">
        <f t="shared" si="4"/>
        <v>325188 - All Other Basic Inorganic Chemical Manufacturing</v>
      </c>
      <c r="D303" s="22"/>
      <c r="E303" s="22" t="s">
        <v>3435</v>
      </c>
      <c r="F303" s="22"/>
    </row>
    <row r="304" spans="1:6" ht="11.25">
      <c r="A304" s="18">
        <v>325191</v>
      </c>
      <c r="B304" s="24" t="s">
        <v>2325</v>
      </c>
      <c r="C304" s="24" t="str">
        <f t="shared" si="4"/>
        <v>325191 - Gum and Wood Chemical Manufacturing</v>
      </c>
      <c r="D304" s="22"/>
      <c r="E304" s="22" t="s">
        <v>3435</v>
      </c>
      <c r="F304" s="22"/>
    </row>
    <row r="305" spans="1:6" ht="11.25">
      <c r="A305" s="18">
        <v>325192</v>
      </c>
      <c r="B305" s="24" t="s">
        <v>2326</v>
      </c>
      <c r="C305" s="24" t="str">
        <f t="shared" si="4"/>
        <v>325192 - Cyclic Crude and Intermediate Manufacturing</v>
      </c>
      <c r="D305" s="22"/>
      <c r="E305" s="22" t="s">
        <v>3435</v>
      </c>
      <c r="F305" s="22"/>
    </row>
    <row r="306" spans="1:6" ht="11.25">
      <c r="A306" s="18">
        <v>325193</v>
      </c>
      <c r="B306" s="24" t="s">
        <v>2327</v>
      </c>
      <c r="C306" s="24" t="str">
        <f t="shared" si="4"/>
        <v>325193 - Ethyl Alcohol Manufacturing</v>
      </c>
      <c r="D306" s="22"/>
      <c r="E306" s="22" t="s">
        <v>3435</v>
      </c>
      <c r="F306" s="22"/>
    </row>
    <row r="307" spans="1:6" ht="11.25">
      <c r="A307" s="18">
        <v>325199</v>
      </c>
      <c r="B307" s="24" t="s">
        <v>2328</v>
      </c>
      <c r="C307" s="24" t="str">
        <f t="shared" si="4"/>
        <v>325199 - All Other Basic Organic Chemical Manufacturing</v>
      </c>
      <c r="D307" s="22"/>
      <c r="E307" s="22" t="s">
        <v>3435</v>
      </c>
      <c r="F307" s="22"/>
    </row>
    <row r="308" spans="1:6" ht="11.25">
      <c r="A308" s="18">
        <v>325211</v>
      </c>
      <c r="B308" s="24" t="s">
        <v>2329</v>
      </c>
      <c r="C308" s="24" t="str">
        <f t="shared" si="4"/>
        <v>325211 - Plastics Material and Resin Manufacturing</v>
      </c>
      <c r="D308" s="22"/>
      <c r="E308" s="22" t="s">
        <v>3435</v>
      </c>
      <c r="F308" s="22"/>
    </row>
    <row r="309" spans="1:6" ht="11.25">
      <c r="A309" s="18">
        <v>325212</v>
      </c>
      <c r="B309" s="24" t="s">
        <v>2330</v>
      </c>
      <c r="C309" s="24" t="str">
        <f t="shared" si="4"/>
        <v>325212 - Synthetic Rubber Manufacturing</v>
      </c>
      <c r="D309" s="22"/>
      <c r="E309" s="22" t="s">
        <v>3435</v>
      </c>
      <c r="F309" s="22"/>
    </row>
    <row r="310" spans="1:6" ht="11.25">
      <c r="A310" s="18">
        <v>325221</v>
      </c>
      <c r="B310" s="24" t="s">
        <v>2331</v>
      </c>
      <c r="C310" s="24" t="str">
        <f t="shared" si="4"/>
        <v>325221 - Cellulosic Organic Fiber Manufacturing</v>
      </c>
      <c r="D310" s="22"/>
      <c r="E310" s="22" t="s">
        <v>3435</v>
      </c>
      <c r="F310" s="22"/>
    </row>
    <row r="311" spans="1:6" ht="11.25">
      <c r="A311" s="18">
        <v>325222</v>
      </c>
      <c r="B311" s="24" t="s">
        <v>2332</v>
      </c>
      <c r="C311" s="24" t="str">
        <f t="shared" si="4"/>
        <v>325222 - Noncellulosic Organic Fiber Manufacturing</v>
      </c>
      <c r="D311" s="22"/>
      <c r="E311" s="22" t="s">
        <v>3435</v>
      </c>
      <c r="F311" s="22"/>
    </row>
    <row r="312" spans="1:6" ht="11.25">
      <c r="A312" s="18">
        <v>325311</v>
      </c>
      <c r="B312" s="24" t="s">
        <v>2333</v>
      </c>
      <c r="C312" s="24" t="str">
        <f t="shared" si="4"/>
        <v>325311 - Nitrogenous Fertilizer Manufacturing</v>
      </c>
      <c r="D312" s="22"/>
      <c r="E312" s="22" t="s">
        <v>3435</v>
      </c>
      <c r="F312" s="22"/>
    </row>
    <row r="313" spans="1:6" ht="11.25">
      <c r="A313" s="18">
        <v>325312</v>
      </c>
      <c r="B313" s="24" t="s">
        <v>2334</v>
      </c>
      <c r="C313" s="24" t="str">
        <f t="shared" si="4"/>
        <v>325312 - Phosphatic Fertilizer Manufacturing</v>
      </c>
      <c r="D313" s="22"/>
      <c r="E313" s="22" t="s">
        <v>3435</v>
      </c>
      <c r="F313" s="22"/>
    </row>
    <row r="314" spans="1:6" ht="11.25">
      <c r="A314" s="18">
        <v>325314</v>
      </c>
      <c r="B314" s="24" t="s">
        <v>2335</v>
      </c>
      <c r="C314" s="24" t="str">
        <f t="shared" si="4"/>
        <v>325314 - Fertilizer (Mixing Only) Manufacturing</v>
      </c>
      <c r="D314" s="22"/>
      <c r="E314" s="22" t="s">
        <v>3435</v>
      </c>
      <c r="F314" s="22"/>
    </row>
    <row r="315" spans="1:6" ht="11.25">
      <c r="A315" s="18">
        <v>325320</v>
      </c>
      <c r="B315" s="24" t="s">
        <v>1816</v>
      </c>
      <c r="C315" s="24" t="str">
        <f t="shared" si="4"/>
        <v>325320 - Pesticide and Other Agricultural Chemical Manufacturing</v>
      </c>
      <c r="D315" s="22"/>
      <c r="E315" s="22" t="s">
        <v>3435</v>
      </c>
      <c r="F315" s="22"/>
    </row>
    <row r="316" spans="1:6" ht="11.25">
      <c r="A316" s="18">
        <v>325411</v>
      </c>
      <c r="B316" s="24" t="s">
        <v>1817</v>
      </c>
      <c r="C316" s="24" t="str">
        <f t="shared" si="4"/>
        <v>325411 - Medicinal and Botanical Manufacturing</v>
      </c>
      <c r="D316" s="22"/>
      <c r="E316" s="22" t="s">
        <v>3435</v>
      </c>
      <c r="F316" s="22"/>
    </row>
    <row r="317" spans="1:6" ht="11.25">
      <c r="A317" s="18">
        <v>325412</v>
      </c>
      <c r="B317" s="24" t="s">
        <v>1818</v>
      </c>
      <c r="C317" s="24" t="str">
        <f t="shared" si="4"/>
        <v>325412 - Pharmaceutical Preparation Manufacturing</v>
      </c>
      <c r="D317" s="22"/>
      <c r="E317" s="22" t="s">
        <v>3435</v>
      </c>
      <c r="F317" s="22"/>
    </row>
    <row r="318" spans="1:6" ht="11.25">
      <c r="A318" s="18">
        <v>325413</v>
      </c>
      <c r="B318" s="24" t="s">
        <v>1819</v>
      </c>
      <c r="C318" s="24" t="str">
        <f t="shared" si="4"/>
        <v>325413 - In-Vitro Diagnostic Substance Manufacturing</v>
      </c>
      <c r="D318" s="22"/>
      <c r="E318" s="22" t="s">
        <v>3435</v>
      </c>
      <c r="F318" s="22"/>
    </row>
    <row r="319" spans="1:6" ht="11.25">
      <c r="A319" s="18">
        <v>325414</v>
      </c>
      <c r="B319" s="24" t="s">
        <v>1820</v>
      </c>
      <c r="C319" s="24" t="str">
        <f t="shared" si="4"/>
        <v>325414 - Biological Product (except Diagnostic) Manufacturing</v>
      </c>
      <c r="D319" s="22"/>
      <c r="E319" s="22" t="s">
        <v>3435</v>
      </c>
      <c r="F319" s="22"/>
    </row>
    <row r="320" spans="1:6" ht="11.25">
      <c r="A320" s="18">
        <v>325510</v>
      </c>
      <c r="B320" s="24" t="s">
        <v>1821</v>
      </c>
      <c r="C320" s="24" t="str">
        <f t="shared" si="4"/>
        <v>325510 - Paint and Coating Manufacturing</v>
      </c>
      <c r="D320" s="22"/>
      <c r="E320" s="22" t="s">
        <v>3435</v>
      </c>
      <c r="F320" s="22"/>
    </row>
    <row r="321" spans="1:6" ht="11.25">
      <c r="A321" s="18">
        <v>325520</v>
      </c>
      <c r="B321" s="24" t="s">
        <v>1822</v>
      </c>
      <c r="C321" s="24" t="str">
        <f t="shared" si="4"/>
        <v>325520 - Adhesive Manufacturing</v>
      </c>
      <c r="D321" s="22"/>
      <c r="E321" s="22" t="s">
        <v>3435</v>
      </c>
      <c r="F321" s="22"/>
    </row>
    <row r="322" spans="1:6" ht="11.25">
      <c r="A322" s="18">
        <v>325611</v>
      </c>
      <c r="B322" s="24" t="s">
        <v>1823</v>
      </c>
      <c r="C322" s="24" t="str">
        <f aca="true" t="shared" si="5" ref="C322:C385">A322&amp;" - "&amp;B322</f>
        <v>325611 - Soap and Other Detergent Manufacturing</v>
      </c>
      <c r="D322" s="22"/>
      <c r="E322" s="22" t="s">
        <v>3435</v>
      </c>
      <c r="F322" s="22"/>
    </row>
    <row r="323" spans="1:6" ht="11.25">
      <c r="A323" s="18">
        <v>325612</v>
      </c>
      <c r="B323" s="24" t="s">
        <v>1824</v>
      </c>
      <c r="C323" s="24" t="str">
        <f t="shared" si="5"/>
        <v>325612 - Polish and Other Sanitation Good Manufacturing</v>
      </c>
      <c r="D323" s="22"/>
      <c r="E323" s="22" t="s">
        <v>3435</v>
      </c>
      <c r="F323" s="22"/>
    </row>
    <row r="324" spans="1:6" ht="11.25">
      <c r="A324" s="18">
        <v>325613</v>
      </c>
      <c r="B324" s="24" t="s">
        <v>1825</v>
      </c>
      <c r="C324" s="24" t="str">
        <f t="shared" si="5"/>
        <v>325613 - Surface Active Agent Manufacturing</v>
      </c>
      <c r="D324" s="22"/>
      <c r="E324" s="22" t="s">
        <v>3435</v>
      </c>
      <c r="F324" s="22"/>
    </row>
    <row r="325" spans="1:6" ht="11.25">
      <c r="A325" s="18">
        <v>325620</v>
      </c>
      <c r="B325" s="24" t="s">
        <v>41</v>
      </c>
      <c r="C325" s="24" t="str">
        <f t="shared" si="5"/>
        <v>325620 - Toilet Preparation Manufacturing</v>
      </c>
      <c r="D325" s="22"/>
      <c r="E325" s="22" t="s">
        <v>3435</v>
      </c>
      <c r="F325" s="22"/>
    </row>
    <row r="326" spans="1:6" ht="11.25">
      <c r="A326" s="18">
        <v>325910</v>
      </c>
      <c r="B326" s="24" t="s">
        <v>42</v>
      </c>
      <c r="C326" s="24" t="str">
        <f t="shared" si="5"/>
        <v>325910 - Printing Ink Manufacturing</v>
      </c>
      <c r="D326" s="22"/>
      <c r="E326" s="22" t="s">
        <v>3435</v>
      </c>
      <c r="F326" s="22"/>
    </row>
    <row r="327" spans="1:6" ht="11.25">
      <c r="A327" s="18">
        <v>325920</v>
      </c>
      <c r="B327" s="24" t="s">
        <v>43</v>
      </c>
      <c r="C327" s="24" t="str">
        <f t="shared" si="5"/>
        <v>325920 - Explosives Manufacturing</v>
      </c>
      <c r="D327" s="22"/>
      <c r="E327" s="22" t="s">
        <v>3435</v>
      </c>
      <c r="F327" s="22"/>
    </row>
    <row r="328" spans="1:6" ht="11.25">
      <c r="A328" s="18">
        <v>325991</v>
      </c>
      <c r="B328" s="24" t="s">
        <v>44</v>
      </c>
      <c r="C328" s="24" t="str">
        <f t="shared" si="5"/>
        <v>325991 - Custom Compounding of Purchased Resins</v>
      </c>
      <c r="D328" s="22"/>
      <c r="E328" s="22" t="s">
        <v>3435</v>
      </c>
      <c r="F328" s="22"/>
    </row>
    <row r="329" spans="1:6" ht="11.25">
      <c r="A329" s="18">
        <v>325992</v>
      </c>
      <c r="B329" s="24" t="s">
        <v>1694</v>
      </c>
      <c r="C329" s="24" t="str">
        <f t="shared" si="5"/>
        <v>325992 - Photographic Film, Paper, Plate, and Chemical Manufacturing</v>
      </c>
      <c r="D329" s="22"/>
      <c r="E329" s="22" t="s">
        <v>3435</v>
      </c>
      <c r="F329" s="22"/>
    </row>
    <row r="330" spans="1:6" ht="11.25">
      <c r="A330" s="18">
        <v>325998</v>
      </c>
      <c r="B330" s="24" t="s">
        <v>1695</v>
      </c>
      <c r="C330" s="24" t="str">
        <f t="shared" si="5"/>
        <v>325998 - All Other Miscellaneous Chemical Product and Preparation Manufacturing</v>
      </c>
      <c r="D330" s="22"/>
      <c r="E330" s="22" t="s">
        <v>3435</v>
      </c>
      <c r="F330" s="22"/>
    </row>
    <row r="331" spans="1:6" ht="11.25">
      <c r="A331" s="18">
        <v>326111</v>
      </c>
      <c r="B331" s="24" t="s">
        <v>1289</v>
      </c>
      <c r="C331" s="24" t="str">
        <f t="shared" si="5"/>
        <v>326111 - Plastics Bag and Pouch Manufacturing</v>
      </c>
      <c r="D331" s="22"/>
      <c r="E331" s="22" t="s">
        <v>3435</v>
      </c>
      <c r="F331" s="22"/>
    </row>
    <row r="332" spans="1:6" ht="11.25">
      <c r="A332" s="18">
        <v>326112</v>
      </c>
      <c r="B332" s="24" t="s">
        <v>1696</v>
      </c>
      <c r="C332" s="24" t="str">
        <f t="shared" si="5"/>
        <v>326112 - Plastics Packaging Film and Sheet (including Laminated) Manufacturing</v>
      </c>
      <c r="D332" s="22"/>
      <c r="E332" s="22" t="s">
        <v>3435</v>
      </c>
      <c r="F332" s="22"/>
    </row>
    <row r="333" spans="1:6" ht="11.25">
      <c r="A333" s="18">
        <v>326113</v>
      </c>
      <c r="B333" s="24" t="s">
        <v>1583</v>
      </c>
      <c r="C333" s="24" t="str">
        <f t="shared" si="5"/>
        <v>326113 - Unlaminated Plastics Film and Sheet (except Packaging) Manufacturing</v>
      </c>
      <c r="D333" s="22"/>
      <c r="E333" s="22" t="s">
        <v>3435</v>
      </c>
      <c r="F333" s="22"/>
    </row>
    <row r="334" spans="1:6" ht="11.25">
      <c r="A334" s="18">
        <v>326121</v>
      </c>
      <c r="B334" s="24" t="s">
        <v>1584</v>
      </c>
      <c r="C334" s="24" t="str">
        <f t="shared" si="5"/>
        <v>326121 - Unlaminated Plastics Profile Shape Manufacturing</v>
      </c>
      <c r="D334" s="22"/>
      <c r="E334" s="22" t="s">
        <v>3435</v>
      </c>
      <c r="F334" s="22"/>
    </row>
    <row r="335" spans="1:6" ht="11.25">
      <c r="A335" s="18">
        <v>326122</v>
      </c>
      <c r="B335" s="24" t="s">
        <v>1585</v>
      </c>
      <c r="C335" s="24" t="str">
        <f t="shared" si="5"/>
        <v>326122 - Plastics Pipe and Pipe Fitting Manufacturing</v>
      </c>
      <c r="D335" s="22"/>
      <c r="E335" s="22" t="s">
        <v>3435</v>
      </c>
      <c r="F335" s="22"/>
    </row>
    <row r="336" spans="1:6" ht="11.25">
      <c r="A336" s="18">
        <v>326130</v>
      </c>
      <c r="B336" s="24" t="s">
        <v>1586</v>
      </c>
      <c r="C336" s="24" t="str">
        <f t="shared" si="5"/>
        <v>326130 - Laminated Plastics Plate, Sheet (except Packaging), and Shape Manufacturing</v>
      </c>
      <c r="D336" s="22"/>
      <c r="E336" s="22" t="s">
        <v>3435</v>
      </c>
      <c r="F336" s="22"/>
    </row>
    <row r="337" spans="1:6" ht="11.25">
      <c r="A337" s="18">
        <v>326140</v>
      </c>
      <c r="B337" s="24" t="s">
        <v>1587</v>
      </c>
      <c r="C337" s="24" t="str">
        <f t="shared" si="5"/>
        <v>326140 - Polystyrene Foam Product Manufacturing</v>
      </c>
      <c r="D337" s="22"/>
      <c r="E337" s="22" t="s">
        <v>3435</v>
      </c>
      <c r="F337" s="22"/>
    </row>
    <row r="338" spans="1:6" ht="11.25">
      <c r="A338" s="18">
        <v>326150</v>
      </c>
      <c r="B338" s="24" t="s">
        <v>3532</v>
      </c>
      <c r="C338" s="24" t="str">
        <f t="shared" si="5"/>
        <v>326150 - Urethane and Other Foam Product (except Polystyrene) Manufacturing</v>
      </c>
      <c r="D338" s="22"/>
      <c r="E338" s="22" t="s">
        <v>3435</v>
      </c>
      <c r="F338" s="22"/>
    </row>
    <row r="339" spans="1:6" ht="11.25">
      <c r="A339" s="18">
        <v>326160</v>
      </c>
      <c r="B339" s="24" t="s">
        <v>3533</v>
      </c>
      <c r="C339" s="24" t="str">
        <f t="shared" si="5"/>
        <v>326160 - Plastics Bottle Manufacturing</v>
      </c>
      <c r="D339" s="22"/>
      <c r="E339" s="22" t="s">
        <v>3435</v>
      </c>
      <c r="F339" s="22"/>
    </row>
    <row r="340" spans="1:6" ht="11.25">
      <c r="A340" s="18">
        <v>326191</v>
      </c>
      <c r="B340" s="24" t="s">
        <v>3534</v>
      </c>
      <c r="C340" s="24" t="str">
        <f t="shared" si="5"/>
        <v>326191 - Plastics Plumbing Fixture Manufacturing</v>
      </c>
      <c r="D340" s="22"/>
      <c r="E340" s="22" t="s">
        <v>3435</v>
      </c>
      <c r="F340" s="22"/>
    </row>
    <row r="341" spans="1:6" ht="11.25">
      <c r="A341" s="18">
        <v>326192</v>
      </c>
      <c r="B341" s="24" t="s">
        <v>654</v>
      </c>
      <c r="C341" s="24" t="str">
        <f t="shared" si="5"/>
        <v>326192 - Resilient Floor Covering Manufacturing</v>
      </c>
      <c r="D341" s="22"/>
      <c r="E341" s="22" t="s">
        <v>3435</v>
      </c>
      <c r="F341" s="22"/>
    </row>
    <row r="342" spans="1:6" ht="11.25">
      <c r="A342" s="18">
        <v>326199</v>
      </c>
      <c r="B342" s="24" t="s">
        <v>655</v>
      </c>
      <c r="C342" s="24" t="str">
        <f t="shared" si="5"/>
        <v>326199 - All Other Plastics Product Manufacturing</v>
      </c>
      <c r="D342" s="22"/>
      <c r="E342" s="22" t="s">
        <v>3435</v>
      </c>
      <c r="F342" s="22"/>
    </row>
    <row r="343" spans="1:6" ht="11.25">
      <c r="A343" s="18">
        <v>326211</v>
      </c>
      <c r="B343" s="24" t="s">
        <v>656</v>
      </c>
      <c r="C343" s="24" t="str">
        <f t="shared" si="5"/>
        <v>326211 - Tire Manufacturing (except Retreading)</v>
      </c>
      <c r="D343" s="22"/>
      <c r="E343" s="22" t="s">
        <v>3435</v>
      </c>
      <c r="F343" s="22"/>
    </row>
    <row r="344" spans="1:6" ht="11.25">
      <c r="A344" s="18">
        <v>326212</v>
      </c>
      <c r="B344" s="24" t="s">
        <v>657</v>
      </c>
      <c r="C344" s="24" t="str">
        <f t="shared" si="5"/>
        <v>326212 - Tire Retreading</v>
      </c>
      <c r="D344" s="22"/>
      <c r="E344" s="22" t="s">
        <v>3435</v>
      </c>
      <c r="F344" s="22"/>
    </row>
    <row r="345" spans="1:6" ht="11.25">
      <c r="A345" s="18">
        <v>326220</v>
      </c>
      <c r="B345" s="24" t="s">
        <v>658</v>
      </c>
      <c r="C345" s="24" t="str">
        <f t="shared" si="5"/>
        <v>326220 - Rubber and Plastics Hoses and Belting Manufacturing</v>
      </c>
      <c r="D345" s="22"/>
      <c r="E345" s="22" t="s">
        <v>3435</v>
      </c>
      <c r="F345" s="22"/>
    </row>
    <row r="346" spans="1:6" ht="11.25">
      <c r="A346" s="18">
        <v>326291</v>
      </c>
      <c r="B346" s="24" t="s">
        <v>659</v>
      </c>
      <c r="C346" s="24" t="str">
        <f t="shared" si="5"/>
        <v>326291 - Rubber Product Manufacturing for Mechanical Use</v>
      </c>
      <c r="D346" s="22"/>
      <c r="E346" s="22" t="s">
        <v>3435</v>
      </c>
      <c r="F346" s="22"/>
    </row>
    <row r="347" spans="1:6" ht="11.25">
      <c r="A347" s="18">
        <v>326299</v>
      </c>
      <c r="B347" s="24" t="s">
        <v>660</v>
      </c>
      <c r="C347" s="24" t="str">
        <f t="shared" si="5"/>
        <v>326299 - All Other Rubber Product Manufacturing</v>
      </c>
      <c r="D347" s="22"/>
      <c r="E347" s="22" t="s">
        <v>3435</v>
      </c>
      <c r="F347" s="22"/>
    </row>
    <row r="348" spans="1:6" ht="11.25">
      <c r="A348" s="18">
        <v>327111</v>
      </c>
      <c r="B348" s="24" t="s">
        <v>661</v>
      </c>
      <c r="C348" s="24" t="str">
        <f t="shared" si="5"/>
        <v>327111 - Vitreous China Plumbing Fixture and China and Earthenware Bathroom Accessories Manufacturing</v>
      </c>
      <c r="D348" s="22"/>
      <c r="E348" s="22" t="s">
        <v>3435</v>
      </c>
      <c r="F348" s="22"/>
    </row>
    <row r="349" spans="1:6" ht="11.25">
      <c r="A349" s="18">
        <v>327112</v>
      </c>
      <c r="B349" s="24" t="s">
        <v>662</v>
      </c>
      <c r="C349" s="24" t="str">
        <f t="shared" si="5"/>
        <v>327112 - Vitreous China, Fine Earthenware, and Other Pottery Product Manufacturing</v>
      </c>
      <c r="D349" s="22"/>
      <c r="E349" s="22" t="s">
        <v>3435</v>
      </c>
      <c r="F349" s="22"/>
    </row>
    <row r="350" spans="1:6" ht="11.25">
      <c r="A350" s="18">
        <v>327113</v>
      </c>
      <c r="B350" s="24" t="s">
        <v>663</v>
      </c>
      <c r="C350" s="24" t="str">
        <f t="shared" si="5"/>
        <v>327113 - Porcelain Electrical Supply Manufacturing</v>
      </c>
      <c r="D350" s="22"/>
      <c r="E350" s="22" t="s">
        <v>3435</v>
      </c>
      <c r="F350" s="22"/>
    </row>
    <row r="351" spans="1:6" ht="11.25">
      <c r="A351" s="18">
        <v>327121</v>
      </c>
      <c r="B351" s="24" t="s">
        <v>664</v>
      </c>
      <c r="C351" s="24" t="str">
        <f t="shared" si="5"/>
        <v>327121 - Brick and Structural Clay Tile Manufacturing</v>
      </c>
      <c r="D351" s="22"/>
      <c r="E351" s="22" t="s">
        <v>3435</v>
      </c>
      <c r="F351" s="22"/>
    </row>
    <row r="352" spans="1:6" ht="11.25">
      <c r="A352" s="18">
        <v>327122</v>
      </c>
      <c r="B352" s="24" t="s">
        <v>665</v>
      </c>
      <c r="C352" s="24" t="str">
        <f t="shared" si="5"/>
        <v>327122 - Ceramic Wall and Floor Tile Manufacturing</v>
      </c>
      <c r="D352" s="22"/>
      <c r="E352" s="22" t="s">
        <v>3435</v>
      </c>
      <c r="F352" s="22"/>
    </row>
    <row r="353" spans="1:6" ht="11.25">
      <c r="A353" s="18">
        <v>327123</v>
      </c>
      <c r="B353" s="24" t="s">
        <v>4124</v>
      </c>
      <c r="C353" s="24" t="str">
        <f t="shared" si="5"/>
        <v>327123 - Other Structural Clay Product Manufacturing</v>
      </c>
      <c r="D353" s="22"/>
      <c r="E353" s="22" t="s">
        <v>3435</v>
      </c>
      <c r="F353" s="22"/>
    </row>
    <row r="354" spans="1:6" ht="11.25">
      <c r="A354" s="18">
        <v>327124</v>
      </c>
      <c r="B354" s="24" t="s">
        <v>4125</v>
      </c>
      <c r="C354" s="24" t="str">
        <f t="shared" si="5"/>
        <v>327124 - Clay Refractory Manufacturing</v>
      </c>
      <c r="D354" s="22"/>
      <c r="E354" s="22" t="s">
        <v>3435</v>
      </c>
      <c r="F354" s="22"/>
    </row>
    <row r="355" spans="1:6" ht="11.25">
      <c r="A355" s="18">
        <v>327125</v>
      </c>
      <c r="B355" s="24" t="s">
        <v>4126</v>
      </c>
      <c r="C355" s="24" t="str">
        <f t="shared" si="5"/>
        <v>327125 - Nonclay Refractory Manufacturing</v>
      </c>
      <c r="D355" s="22"/>
      <c r="E355" s="22" t="s">
        <v>3435</v>
      </c>
      <c r="F355" s="22"/>
    </row>
    <row r="356" spans="1:6" ht="11.25">
      <c r="A356" s="18">
        <v>327211</v>
      </c>
      <c r="B356" s="24" t="s">
        <v>4127</v>
      </c>
      <c r="C356" s="24" t="str">
        <f t="shared" si="5"/>
        <v>327211 - Flat Glass Manufacturing</v>
      </c>
      <c r="D356" s="22"/>
      <c r="E356" s="22" t="s">
        <v>3435</v>
      </c>
      <c r="F356" s="22"/>
    </row>
    <row r="357" spans="1:6" ht="11.25">
      <c r="A357" s="18">
        <v>327212</v>
      </c>
      <c r="B357" s="24" t="s">
        <v>3010</v>
      </c>
      <c r="C357" s="24" t="str">
        <f t="shared" si="5"/>
        <v>327212 - Other Pressed and Blown Glass and Glassware Manufacturing</v>
      </c>
      <c r="D357" s="22"/>
      <c r="E357" s="22" t="s">
        <v>3435</v>
      </c>
      <c r="F357" s="22"/>
    </row>
    <row r="358" spans="1:6" ht="11.25">
      <c r="A358" s="18">
        <v>327213</v>
      </c>
      <c r="B358" s="24" t="s">
        <v>741</v>
      </c>
      <c r="C358" s="24" t="str">
        <f t="shared" si="5"/>
        <v>327213 - Glass Container Manufacturing</v>
      </c>
      <c r="D358" s="22"/>
      <c r="E358" s="22" t="s">
        <v>3435</v>
      </c>
      <c r="F358" s="22"/>
    </row>
    <row r="359" spans="1:6" ht="11.25">
      <c r="A359" s="18">
        <v>327215</v>
      </c>
      <c r="B359" s="24" t="s">
        <v>742</v>
      </c>
      <c r="C359" s="24" t="str">
        <f t="shared" si="5"/>
        <v>327215 - Glass Product Manufacturing Made of Purchased Glass</v>
      </c>
      <c r="D359" s="22"/>
      <c r="E359" s="22" t="s">
        <v>3435</v>
      </c>
      <c r="F359" s="22"/>
    </row>
    <row r="360" spans="1:6" ht="11.25">
      <c r="A360" s="18">
        <v>327310</v>
      </c>
      <c r="B360" s="24" t="s">
        <v>743</v>
      </c>
      <c r="C360" s="24" t="str">
        <f t="shared" si="5"/>
        <v>327310 - Cement Manufacturing</v>
      </c>
      <c r="D360" s="22"/>
      <c r="E360" s="22" t="s">
        <v>3435</v>
      </c>
      <c r="F360" s="22"/>
    </row>
    <row r="361" spans="1:6" ht="11.25">
      <c r="A361" s="18">
        <v>327320</v>
      </c>
      <c r="B361" s="24" t="s">
        <v>744</v>
      </c>
      <c r="C361" s="24" t="str">
        <f t="shared" si="5"/>
        <v>327320 - Ready-Mix Concrete Manufacturing</v>
      </c>
      <c r="D361" s="22"/>
      <c r="E361" s="22" t="s">
        <v>3435</v>
      </c>
      <c r="F361" s="22"/>
    </row>
    <row r="362" spans="1:6" ht="11.25">
      <c r="A362" s="18">
        <v>327331</v>
      </c>
      <c r="B362" s="24" t="s">
        <v>745</v>
      </c>
      <c r="C362" s="24" t="str">
        <f t="shared" si="5"/>
        <v>327331 - Concrete Block and Brick Manufacturing</v>
      </c>
      <c r="D362" s="22"/>
      <c r="E362" s="22" t="s">
        <v>3435</v>
      </c>
      <c r="F362" s="22"/>
    </row>
    <row r="363" spans="1:6" ht="11.25">
      <c r="A363" s="18">
        <v>327332</v>
      </c>
      <c r="B363" s="24" t="s">
        <v>746</v>
      </c>
      <c r="C363" s="24" t="str">
        <f t="shared" si="5"/>
        <v>327332 - Concrete Pipe Manufacturing</v>
      </c>
      <c r="D363" s="22"/>
      <c r="E363" s="22" t="s">
        <v>3435</v>
      </c>
      <c r="F363" s="22"/>
    </row>
    <row r="364" spans="1:6" ht="11.25">
      <c r="A364" s="18">
        <v>327390</v>
      </c>
      <c r="B364" s="24" t="s">
        <v>747</v>
      </c>
      <c r="C364" s="24" t="str">
        <f t="shared" si="5"/>
        <v>327390 - Other Concrete Product Manufacturing</v>
      </c>
      <c r="D364" s="22"/>
      <c r="E364" s="22" t="s">
        <v>3435</v>
      </c>
      <c r="F364" s="22"/>
    </row>
    <row r="365" spans="1:6" ht="11.25">
      <c r="A365" s="18">
        <v>327410</v>
      </c>
      <c r="B365" s="24" t="s">
        <v>748</v>
      </c>
      <c r="C365" s="24" t="str">
        <f t="shared" si="5"/>
        <v>327410 - Lime Manufacturing</v>
      </c>
      <c r="D365" s="22"/>
      <c r="E365" s="22" t="s">
        <v>3435</v>
      </c>
      <c r="F365" s="22"/>
    </row>
    <row r="366" spans="1:6" ht="11.25">
      <c r="A366" s="18">
        <v>327420</v>
      </c>
      <c r="B366" s="24" t="s">
        <v>749</v>
      </c>
      <c r="C366" s="24" t="str">
        <f t="shared" si="5"/>
        <v>327420 - Gypsum Product Manufacturing</v>
      </c>
      <c r="D366" s="22"/>
      <c r="E366" s="22" t="s">
        <v>3435</v>
      </c>
      <c r="F366" s="22"/>
    </row>
    <row r="367" spans="1:6" ht="11.25">
      <c r="A367" s="18">
        <v>327910</v>
      </c>
      <c r="B367" s="24" t="s">
        <v>750</v>
      </c>
      <c r="C367" s="24" t="str">
        <f t="shared" si="5"/>
        <v>327910 - Abrasive Product Manufacturing</v>
      </c>
      <c r="D367" s="22"/>
      <c r="E367" s="22" t="s">
        <v>3435</v>
      </c>
      <c r="F367" s="22"/>
    </row>
    <row r="368" spans="1:6" ht="11.25">
      <c r="A368" s="18">
        <v>327991</v>
      </c>
      <c r="B368" s="24" t="s">
        <v>672</v>
      </c>
      <c r="C368" s="24" t="str">
        <f t="shared" si="5"/>
        <v>327991 - Cut Stone and Stone Product Manufacturing</v>
      </c>
      <c r="D368" s="22"/>
      <c r="E368" s="22" t="s">
        <v>3435</v>
      </c>
      <c r="F368" s="22"/>
    </row>
    <row r="369" spans="1:6" ht="11.25">
      <c r="A369" s="18">
        <v>327992</v>
      </c>
      <c r="B369" s="24" t="s">
        <v>673</v>
      </c>
      <c r="C369" s="24" t="str">
        <f t="shared" si="5"/>
        <v>327992 - Ground or Treated Mineral and Earth Manufacturing</v>
      </c>
      <c r="D369" s="22"/>
      <c r="E369" s="22" t="s">
        <v>3435</v>
      </c>
      <c r="F369" s="22"/>
    </row>
    <row r="370" spans="1:6" ht="11.25">
      <c r="A370" s="18">
        <v>327993</v>
      </c>
      <c r="B370" s="24" t="s">
        <v>674</v>
      </c>
      <c r="C370" s="24" t="str">
        <f t="shared" si="5"/>
        <v>327993 - Mineral Wool Manufacturing</v>
      </c>
      <c r="D370" s="22"/>
      <c r="E370" s="22" t="s">
        <v>3435</v>
      </c>
      <c r="F370" s="22"/>
    </row>
    <row r="371" spans="1:6" ht="11.25">
      <c r="A371" s="18">
        <v>327999</v>
      </c>
      <c r="B371" s="24" t="s">
        <v>675</v>
      </c>
      <c r="C371" s="24" t="str">
        <f t="shared" si="5"/>
        <v>327999 - All Other Miscellaneous Nonmetallic Mineral Product Manufacturing</v>
      </c>
      <c r="D371" s="22"/>
      <c r="E371" s="22" t="s">
        <v>3435</v>
      </c>
      <c r="F371" s="22"/>
    </row>
    <row r="372" spans="1:6" ht="11.25">
      <c r="A372" s="18">
        <v>331111</v>
      </c>
      <c r="B372" s="24" t="s">
        <v>676</v>
      </c>
      <c r="C372" s="24" t="str">
        <f t="shared" si="5"/>
        <v>331111 - Iron and Steel Mills</v>
      </c>
      <c r="D372" s="22"/>
      <c r="E372" s="22" t="s">
        <v>3435</v>
      </c>
      <c r="F372" s="22"/>
    </row>
    <row r="373" spans="1:6" ht="11.25">
      <c r="A373" s="18">
        <v>331112</v>
      </c>
      <c r="B373" s="24" t="s">
        <v>677</v>
      </c>
      <c r="C373" s="24" t="str">
        <f t="shared" si="5"/>
        <v>331112 - Electrometallurgical Ferroalloy Product Manufacturing</v>
      </c>
      <c r="D373" s="22"/>
      <c r="E373" s="22" t="s">
        <v>3435</v>
      </c>
      <c r="F373" s="22"/>
    </row>
    <row r="374" spans="1:6" ht="11.25">
      <c r="A374" s="18">
        <v>331210</v>
      </c>
      <c r="B374" s="24" t="s">
        <v>678</v>
      </c>
      <c r="C374" s="24" t="str">
        <f t="shared" si="5"/>
        <v>331210 - Iron and Steel Pipe and Tube Manufacturing from Purchased Steel</v>
      </c>
      <c r="D374" s="22"/>
      <c r="E374" s="22" t="s">
        <v>3435</v>
      </c>
      <c r="F374" s="22"/>
    </row>
    <row r="375" spans="1:6" ht="11.25">
      <c r="A375" s="18">
        <v>331221</v>
      </c>
      <c r="B375" s="24" t="s">
        <v>679</v>
      </c>
      <c r="C375" s="24" t="str">
        <f t="shared" si="5"/>
        <v>331221 - Rolled Steel Shape Manufacturing</v>
      </c>
      <c r="D375" s="22"/>
      <c r="E375" s="22" t="s">
        <v>3435</v>
      </c>
      <c r="F375" s="22"/>
    </row>
    <row r="376" spans="1:6" ht="11.25">
      <c r="A376" s="18">
        <v>331222</v>
      </c>
      <c r="B376" s="24" t="s">
        <v>2640</v>
      </c>
      <c r="C376" s="24" t="str">
        <f t="shared" si="5"/>
        <v>331222 - Steel Wire Drawing</v>
      </c>
      <c r="D376" s="22"/>
      <c r="E376" s="22" t="s">
        <v>3435</v>
      </c>
      <c r="F376" s="22"/>
    </row>
    <row r="377" spans="1:6" ht="11.25">
      <c r="A377" s="18">
        <v>331311</v>
      </c>
      <c r="B377" s="24" t="s">
        <v>2641</v>
      </c>
      <c r="C377" s="24" t="str">
        <f t="shared" si="5"/>
        <v>331311 - Alumina Refining</v>
      </c>
      <c r="D377" s="22"/>
      <c r="E377" s="22" t="s">
        <v>3435</v>
      </c>
      <c r="F377" s="22"/>
    </row>
    <row r="378" spans="1:6" ht="11.25">
      <c r="A378" s="18">
        <v>331312</v>
      </c>
      <c r="B378" s="24" t="s">
        <v>2642</v>
      </c>
      <c r="C378" s="24" t="str">
        <f t="shared" si="5"/>
        <v>331312 - Primary Aluminum Production</v>
      </c>
      <c r="D378" s="22"/>
      <c r="E378" s="22" t="s">
        <v>3435</v>
      </c>
      <c r="F378" s="22"/>
    </row>
    <row r="379" spans="1:6" ht="11.25">
      <c r="A379" s="18">
        <v>331314</v>
      </c>
      <c r="B379" s="24" t="s">
        <v>727</v>
      </c>
      <c r="C379" s="24" t="str">
        <f t="shared" si="5"/>
        <v>331314 - Secondary Smelting and Alloying of Aluminum</v>
      </c>
      <c r="D379" s="22"/>
      <c r="E379" s="22" t="s">
        <v>3435</v>
      </c>
      <c r="F379" s="22"/>
    </row>
    <row r="380" spans="1:6" ht="11.25">
      <c r="A380" s="18">
        <v>331315</v>
      </c>
      <c r="B380" s="24" t="s">
        <v>1290</v>
      </c>
      <c r="C380" s="24" t="str">
        <f t="shared" si="5"/>
        <v>331315 -  Aluminum Sheet, Plate, and Foil Manufacturing</v>
      </c>
      <c r="D380" s="22"/>
      <c r="E380" s="22" t="s">
        <v>3435</v>
      </c>
      <c r="F380" s="22"/>
    </row>
    <row r="381" spans="1:6" ht="11.25">
      <c r="A381" s="18">
        <v>331316</v>
      </c>
      <c r="B381" s="24" t="s">
        <v>728</v>
      </c>
      <c r="C381" s="24" t="str">
        <f t="shared" si="5"/>
        <v>331316 - Aluminum Extruded Product Manufacturing</v>
      </c>
      <c r="D381" s="22"/>
      <c r="E381" s="22" t="s">
        <v>3435</v>
      </c>
      <c r="F381" s="22"/>
    </row>
    <row r="382" spans="1:6" ht="11.25">
      <c r="A382" s="18">
        <v>331319</v>
      </c>
      <c r="B382" s="24" t="s">
        <v>729</v>
      </c>
      <c r="C382" s="24" t="str">
        <f t="shared" si="5"/>
        <v>331319 - Other Aluminum Rolling and Drawing</v>
      </c>
      <c r="D382" s="22"/>
      <c r="E382" s="22" t="s">
        <v>3435</v>
      </c>
      <c r="F382" s="22"/>
    </row>
    <row r="383" spans="1:6" ht="11.25">
      <c r="A383" s="18">
        <v>331411</v>
      </c>
      <c r="B383" s="24" t="s">
        <v>810</v>
      </c>
      <c r="C383" s="24" t="str">
        <f t="shared" si="5"/>
        <v>331411 - Primary Smelting and Refining of Copper</v>
      </c>
      <c r="D383" s="22"/>
      <c r="E383" s="22" t="s">
        <v>3435</v>
      </c>
      <c r="F383" s="22"/>
    </row>
    <row r="384" spans="1:6" ht="11.25">
      <c r="A384" s="18">
        <v>331419</v>
      </c>
      <c r="B384" s="24" t="s">
        <v>811</v>
      </c>
      <c r="C384" s="24" t="str">
        <f t="shared" si="5"/>
        <v>331419 - Primary Smelting and Refining of Nonferrous Metal (except Copper and Aluminum)</v>
      </c>
      <c r="D384" s="22"/>
      <c r="E384" s="22" t="s">
        <v>3435</v>
      </c>
      <c r="F384" s="22"/>
    </row>
    <row r="385" spans="1:6" ht="11.25">
      <c r="A385" s="18">
        <v>331421</v>
      </c>
      <c r="B385" s="24" t="s">
        <v>812</v>
      </c>
      <c r="C385" s="24" t="str">
        <f t="shared" si="5"/>
        <v>331421 - Copper Rolling, Drawing, and Extruding</v>
      </c>
      <c r="D385" s="22"/>
      <c r="E385" s="22" t="s">
        <v>3435</v>
      </c>
      <c r="F385" s="22"/>
    </row>
    <row r="386" spans="1:6" ht="11.25">
      <c r="A386" s="18">
        <v>331422</v>
      </c>
      <c r="B386" s="24" t="s">
        <v>813</v>
      </c>
      <c r="C386" s="24" t="str">
        <f aca="true" t="shared" si="6" ref="C386:C449">A386&amp;" - "&amp;B386</f>
        <v>331422 - Copper Wire (except Mechanical) Drawing</v>
      </c>
      <c r="D386" s="22"/>
      <c r="E386" s="22" t="s">
        <v>3435</v>
      </c>
      <c r="F386" s="22"/>
    </row>
    <row r="387" spans="1:6" ht="11.25">
      <c r="A387" s="18">
        <v>331423</v>
      </c>
      <c r="B387" s="24" t="s">
        <v>814</v>
      </c>
      <c r="C387" s="24" t="str">
        <f t="shared" si="6"/>
        <v>331423 - Secondary Smelting, Refining, and Alloying of Copper</v>
      </c>
      <c r="D387" s="22"/>
      <c r="E387" s="22" t="s">
        <v>3435</v>
      </c>
      <c r="F387" s="22"/>
    </row>
    <row r="388" spans="1:6" ht="11.25">
      <c r="A388" s="18">
        <v>331491</v>
      </c>
      <c r="B388" s="24" t="s">
        <v>815</v>
      </c>
      <c r="C388" s="24" t="str">
        <f t="shared" si="6"/>
        <v>331491 - Nonferrous Metal (except Copper and Aluminum) Rolling, Drawing, and Extruding</v>
      </c>
      <c r="D388" s="22"/>
      <c r="E388" s="22" t="s">
        <v>3435</v>
      </c>
      <c r="F388" s="22"/>
    </row>
    <row r="389" spans="1:6" ht="11.25">
      <c r="A389" s="18">
        <v>331492</v>
      </c>
      <c r="B389" s="24" t="s">
        <v>816</v>
      </c>
      <c r="C389" s="24" t="str">
        <f t="shared" si="6"/>
        <v>331492 - Secondary Smelting, Refining, and Alloying of Nonferrous Metal (except Copper and Aluminum)</v>
      </c>
      <c r="D389" s="22"/>
      <c r="E389" s="22" t="s">
        <v>3435</v>
      </c>
      <c r="F389" s="22"/>
    </row>
    <row r="390" spans="1:6" ht="11.25">
      <c r="A390" s="18">
        <v>331511</v>
      </c>
      <c r="B390" s="24" t="s">
        <v>817</v>
      </c>
      <c r="C390" s="24" t="str">
        <f t="shared" si="6"/>
        <v>331511 - Iron Foundries</v>
      </c>
      <c r="D390" s="22"/>
      <c r="E390" s="22" t="s">
        <v>3435</v>
      </c>
      <c r="F390" s="22"/>
    </row>
    <row r="391" spans="1:6" ht="11.25">
      <c r="A391" s="18">
        <v>331512</v>
      </c>
      <c r="B391" s="24" t="s">
        <v>818</v>
      </c>
      <c r="C391" s="24" t="str">
        <f t="shared" si="6"/>
        <v>331512 - Steel Investment Foundries</v>
      </c>
      <c r="D391" s="22"/>
      <c r="E391" s="22" t="s">
        <v>3435</v>
      </c>
      <c r="F391" s="22"/>
    </row>
    <row r="392" spans="1:6" ht="11.25">
      <c r="A392" s="18">
        <v>331513</v>
      </c>
      <c r="B392" s="24" t="s">
        <v>819</v>
      </c>
      <c r="C392" s="24" t="str">
        <f t="shared" si="6"/>
        <v>331513 - Steel Foundries (except Investment)</v>
      </c>
      <c r="D392" s="22"/>
      <c r="E392" s="22" t="s">
        <v>3435</v>
      </c>
      <c r="F392" s="22"/>
    </row>
    <row r="393" spans="1:6" ht="11.25">
      <c r="A393" s="18">
        <v>331521</v>
      </c>
      <c r="B393" s="24" t="s">
        <v>820</v>
      </c>
      <c r="C393" s="24" t="str">
        <f t="shared" si="6"/>
        <v>331521 - Aluminum Die-Casting Foundries</v>
      </c>
      <c r="D393" s="22"/>
      <c r="E393" s="22" t="s">
        <v>3435</v>
      </c>
      <c r="F393" s="22"/>
    </row>
    <row r="394" spans="1:6" ht="11.25">
      <c r="A394" s="18">
        <v>331522</v>
      </c>
      <c r="B394" s="24" t="s">
        <v>821</v>
      </c>
      <c r="C394" s="24" t="str">
        <f t="shared" si="6"/>
        <v>331522 - Nonferrous (except Aluminum) Die-Casting Foundries</v>
      </c>
      <c r="D394" s="22"/>
      <c r="E394" s="22" t="s">
        <v>3435</v>
      </c>
      <c r="F394" s="22"/>
    </row>
    <row r="395" spans="1:6" ht="11.25">
      <c r="A395" s="18">
        <v>331524</v>
      </c>
      <c r="B395" s="24" t="s">
        <v>822</v>
      </c>
      <c r="C395" s="24" t="str">
        <f t="shared" si="6"/>
        <v>331524 - Aluminum Foundries (except Die-Casting)</v>
      </c>
      <c r="D395" s="22"/>
      <c r="E395" s="22" t="s">
        <v>3435</v>
      </c>
      <c r="F395" s="22"/>
    </row>
    <row r="396" spans="1:6" ht="11.25">
      <c r="A396" s="18">
        <v>331525</v>
      </c>
      <c r="B396" s="24" t="s">
        <v>823</v>
      </c>
      <c r="C396" s="24" t="str">
        <f t="shared" si="6"/>
        <v>331525 - Copper Foundries (except Die-Casting)</v>
      </c>
      <c r="D396" s="22"/>
      <c r="E396" s="22" t="s">
        <v>3435</v>
      </c>
      <c r="F396" s="22"/>
    </row>
    <row r="397" spans="1:6" ht="11.25">
      <c r="A397" s="18">
        <v>331528</v>
      </c>
      <c r="B397" s="24" t="s">
        <v>824</v>
      </c>
      <c r="C397" s="24" t="str">
        <f t="shared" si="6"/>
        <v>331528 - Other Nonferrous Foundries (except Die-Casting)</v>
      </c>
      <c r="D397" s="22"/>
      <c r="E397" s="22" t="s">
        <v>3435</v>
      </c>
      <c r="F397" s="22"/>
    </row>
    <row r="398" spans="1:6" ht="11.25">
      <c r="A398" s="18">
        <v>332111</v>
      </c>
      <c r="B398" s="24" t="s">
        <v>825</v>
      </c>
      <c r="C398" s="24" t="str">
        <f t="shared" si="6"/>
        <v>332111 - Iron and Steel Forging</v>
      </c>
      <c r="D398" s="22"/>
      <c r="E398" s="22" t="s">
        <v>3435</v>
      </c>
      <c r="F398" s="22"/>
    </row>
    <row r="399" spans="1:6" ht="11.25">
      <c r="A399" s="18">
        <v>332112</v>
      </c>
      <c r="B399" s="24" t="s">
        <v>826</v>
      </c>
      <c r="C399" s="24" t="str">
        <f t="shared" si="6"/>
        <v>332112 - Nonferrous Forging</v>
      </c>
      <c r="D399" s="22"/>
      <c r="E399" s="22" t="s">
        <v>3435</v>
      </c>
      <c r="F399" s="22"/>
    </row>
    <row r="400" spans="1:6" ht="11.25">
      <c r="A400" s="18">
        <v>332114</v>
      </c>
      <c r="B400" s="24" t="s">
        <v>827</v>
      </c>
      <c r="C400" s="24" t="str">
        <f t="shared" si="6"/>
        <v>332114 - Custom Roll Forming</v>
      </c>
      <c r="D400" s="22"/>
      <c r="E400" s="22" t="s">
        <v>3435</v>
      </c>
      <c r="F400" s="22"/>
    </row>
    <row r="401" spans="1:6" ht="11.25">
      <c r="A401" s="18">
        <v>332115</v>
      </c>
      <c r="B401" s="24" t="s">
        <v>828</v>
      </c>
      <c r="C401" s="24" t="str">
        <f t="shared" si="6"/>
        <v>332115 - Crown and Closure Manufacturing</v>
      </c>
      <c r="D401" s="22"/>
      <c r="E401" s="22" t="s">
        <v>3435</v>
      </c>
      <c r="F401" s="22"/>
    </row>
    <row r="402" spans="1:6" ht="11.25">
      <c r="A402" s="18">
        <v>332116</v>
      </c>
      <c r="B402" s="24" t="s">
        <v>829</v>
      </c>
      <c r="C402" s="24" t="str">
        <f t="shared" si="6"/>
        <v>332116 - Metal Stamping</v>
      </c>
      <c r="D402" s="22"/>
      <c r="E402" s="22" t="s">
        <v>3435</v>
      </c>
      <c r="F402" s="22"/>
    </row>
    <row r="403" spans="1:6" ht="11.25">
      <c r="A403" s="18">
        <v>332117</v>
      </c>
      <c r="B403" s="24" t="s">
        <v>830</v>
      </c>
      <c r="C403" s="24" t="str">
        <f t="shared" si="6"/>
        <v>332117 - Powder Metallurgy Part Manufacturing</v>
      </c>
      <c r="D403" s="22"/>
      <c r="E403" s="22" t="s">
        <v>3435</v>
      </c>
      <c r="F403" s="22"/>
    </row>
    <row r="404" spans="1:6" ht="11.25">
      <c r="A404" s="18">
        <v>332211</v>
      </c>
      <c r="B404" s="24" t="s">
        <v>831</v>
      </c>
      <c r="C404" s="24" t="str">
        <f t="shared" si="6"/>
        <v>332211 - Cutlery and Flatware (except Precious) Manufacturing</v>
      </c>
      <c r="D404" s="22"/>
      <c r="E404" s="22" t="s">
        <v>3435</v>
      </c>
      <c r="F404" s="22"/>
    </row>
    <row r="405" spans="1:6" ht="11.25">
      <c r="A405" s="18">
        <v>332212</v>
      </c>
      <c r="B405" s="24" t="s">
        <v>832</v>
      </c>
      <c r="C405" s="24" t="str">
        <f t="shared" si="6"/>
        <v>332212 - Hand and Edge Tool Manufacturing</v>
      </c>
      <c r="D405" s="22"/>
      <c r="E405" s="22" t="s">
        <v>3435</v>
      </c>
      <c r="F405" s="22"/>
    </row>
    <row r="406" spans="1:6" ht="11.25">
      <c r="A406" s="18">
        <v>332213</v>
      </c>
      <c r="B406" s="24" t="s">
        <v>833</v>
      </c>
      <c r="C406" s="24" t="str">
        <f t="shared" si="6"/>
        <v>332213 - Saw Blade and Handsaw Manufacturing</v>
      </c>
      <c r="D406" s="22"/>
      <c r="E406" s="22" t="s">
        <v>3435</v>
      </c>
      <c r="F406" s="22"/>
    </row>
    <row r="407" spans="1:6" ht="11.25">
      <c r="A407" s="18">
        <v>332214</v>
      </c>
      <c r="B407" s="24" t="s">
        <v>834</v>
      </c>
      <c r="C407" s="24" t="str">
        <f t="shared" si="6"/>
        <v>332214 - Kitchen Utensil, Pot, and Pan Manufacturing</v>
      </c>
      <c r="D407" s="22"/>
      <c r="E407" s="22" t="s">
        <v>3435</v>
      </c>
      <c r="F407" s="22"/>
    </row>
    <row r="408" spans="1:6" ht="11.25">
      <c r="A408" s="18">
        <v>332311</v>
      </c>
      <c r="B408" s="24" t="s">
        <v>835</v>
      </c>
      <c r="C408" s="24" t="str">
        <f t="shared" si="6"/>
        <v>332311 - Prefabricated Metal Building and Component Manufacturing</v>
      </c>
      <c r="D408" s="22"/>
      <c r="E408" s="22" t="s">
        <v>3435</v>
      </c>
      <c r="F408" s="22"/>
    </row>
    <row r="409" spans="1:6" ht="11.25">
      <c r="A409" s="18">
        <v>332312</v>
      </c>
      <c r="B409" s="24" t="s">
        <v>836</v>
      </c>
      <c r="C409" s="24" t="str">
        <f t="shared" si="6"/>
        <v>332312 - Fabricated Structural Metal Manufacturing</v>
      </c>
      <c r="D409" s="22"/>
      <c r="E409" s="22" t="s">
        <v>3435</v>
      </c>
      <c r="F409" s="22"/>
    </row>
    <row r="410" spans="1:6" ht="11.25">
      <c r="A410" s="18">
        <v>332313</v>
      </c>
      <c r="B410" s="24" t="s">
        <v>837</v>
      </c>
      <c r="C410" s="24" t="str">
        <f t="shared" si="6"/>
        <v>332313 - Plate Work Manufacturing</v>
      </c>
      <c r="D410" s="22"/>
      <c r="E410" s="22" t="s">
        <v>3435</v>
      </c>
      <c r="F410" s="22"/>
    </row>
    <row r="411" spans="1:6" ht="11.25">
      <c r="A411" s="18">
        <v>332321</v>
      </c>
      <c r="B411" s="24" t="s">
        <v>838</v>
      </c>
      <c r="C411" s="24" t="str">
        <f t="shared" si="6"/>
        <v>332321 - Metal Window and Door Manufacturing</v>
      </c>
      <c r="D411" s="22"/>
      <c r="E411" s="22" t="s">
        <v>3435</v>
      </c>
      <c r="F411" s="22"/>
    </row>
    <row r="412" spans="1:6" ht="11.25">
      <c r="A412" s="18">
        <v>332322</v>
      </c>
      <c r="B412" s="24" t="s">
        <v>3649</v>
      </c>
      <c r="C412" s="24" t="str">
        <f t="shared" si="6"/>
        <v>332322 - Sheet Metal Work Manufacturing</v>
      </c>
      <c r="D412" s="22"/>
      <c r="E412" s="22" t="s">
        <v>3435</v>
      </c>
      <c r="F412" s="22"/>
    </row>
    <row r="413" spans="1:6" ht="11.25">
      <c r="A413" s="18">
        <v>332323</v>
      </c>
      <c r="B413" s="24" t="s">
        <v>986</v>
      </c>
      <c r="C413" s="24" t="str">
        <f t="shared" si="6"/>
        <v>332323 - Ornamental and Architectural Metal Work Manufacturing</v>
      </c>
      <c r="D413" s="22"/>
      <c r="E413" s="22" t="s">
        <v>3435</v>
      </c>
      <c r="F413" s="22"/>
    </row>
    <row r="414" spans="1:6" ht="11.25">
      <c r="A414" s="18">
        <v>332410</v>
      </c>
      <c r="B414" s="24" t="s">
        <v>987</v>
      </c>
      <c r="C414" s="24" t="str">
        <f t="shared" si="6"/>
        <v>332410 - Power Boiler and Heat Exchanger Manufacturing</v>
      </c>
      <c r="D414" s="22"/>
      <c r="E414" s="22" t="s">
        <v>3435</v>
      </c>
      <c r="F414" s="22"/>
    </row>
    <row r="415" spans="1:6" ht="11.25">
      <c r="A415" s="18">
        <v>332420</v>
      </c>
      <c r="B415" s="24" t="s">
        <v>988</v>
      </c>
      <c r="C415" s="24" t="str">
        <f t="shared" si="6"/>
        <v>332420 - Metal Tank (Heavy Gauge) Manufacturing</v>
      </c>
      <c r="D415" s="22"/>
      <c r="E415" s="22" t="s">
        <v>3435</v>
      </c>
      <c r="F415" s="22"/>
    </row>
    <row r="416" spans="1:6" ht="11.25">
      <c r="A416" s="18">
        <v>332431</v>
      </c>
      <c r="B416" s="24" t="s">
        <v>989</v>
      </c>
      <c r="C416" s="24" t="str">
        <f t="shared" si="6"/>
        <v>332431 - Metal Can Manufacturing</v>
      </c>
      <c r="D416" s="22"/>
      <c r="E416" s="22" t="s">
        <v>3435</v>
      </c>
      <c r="F416" s="22"/>
    </row>
    <row r="417" spans="1:6" ht="11.25">
      <c r="A417" s="18">
        <v>332439</v>
      </c>
      <c r="B417" s="24" t="s">
        <v>2479</v>
      </c>
      <c r="C417" s="24" t="str">
        <f t="shared" si="6"/>
        <v>332439 - Other Metal Container Manufacturing</v>
      </c>
      <c r="D417" s="22"/>
      <c r="E417" s="22" t="s">
        <v>3435</v>
      </c>
      <c r="F417" s="22"/>
    </row>
    <row r="418" spans="1:6" ht="11.25">
      <c r="A418" s="18">
        <v>332510</v>
      </c>
      <c r="B418" s="24" t="s">
        <v>2480</v>
      </c>
      <c r="C418" s="24" t="str">
        <f t="shared" si="6"/>
        <v>332510 - Hardware Manufacturing</v>
      </c>
      <c r="D418" s="22"/>
      <c r="E418" s="22" t="s">
        <v>3435</v>
      </c>
      <c r="F418" s="22"/>
    </row>
    <row r="419" spans="1:6" ht="11.25">
      <c r="A419" s="18">
        <v>332611</v>
      </c>
      <c r="B419" s="24" t="s">
        <v>2481</v>
      </c>
      <c r="C419" s="24" t="str">
        <f t="shared" si="6"/>
        <v>332611 - Spring (Heavy Gauge) Manufacturing</v>
      </c>
      <c r="D419" s="22"/>
      <c r="E419" s="22" t="s">
        <v>3435</v>
      </c>
      <c r="F419" s="22"/>
    </row>
    <row r="420" spans="1:6" ht="11.25">
      <c r="A420" s="18">
        <v>332612</v>
      </c>
      <c r="B420" s="24" t="s">
        <v>2482</v>
      </c>
      <c r="C420" s="24" t="str">
        <f t="shared" si="6"/>
        <v>332612 - Spring (Light Gauge) Manufacturing</v>
      </c>
      <c r="D420" s="22"/>
      <c r="E420" s="22" t="s">
        <v>3435</v>
      </c>
      <c r="F420" s="22"/>
    </row>
    <row r="421" spans="1:6" ht="11.25">
      <c r="A421" s="18">
        <v>332618</v>
      </c>
      <c r="B421" s="24" t="s">
        <v>1956</v>
      </c>
      <c r="C421" s="24" t="str">
        <f t="shared" si="6"/>
        <v>332618 - Other Fabricated Wire Product Manufacturing</v>
      </c>
      <c r="D421" s="22"/>
      <c r="E421" s="22" t="s">
        <v>3435</v>
      </c>
      <c r="F421" s="22"/>
    </row>
    <row r="422" spans="1:6" ht="11.25">
      <c r="A422" s="18">
        <v>332710</v>
      </c>
      <c r="B422" s="24" t="s">
        <v>1957</v>
      </c>
      <c r="C422" s="24" t="str">
        <f t="shared" si="6"/>
        <v>332710 - Machine Shops</v>
      </c>
      <c r="D422" s="22"/>
      <c r="E422" s="22" t="s">
        <v>3435</v>
      </c>
      <c r="F422" s="22"/>
    </row>
    <row r="423" spans="1:6" ht="11.25">
      <c r="A423" s="18">
        <v>332721</v>
      </c>
      <c r="B423" s="24" t="s">
        <v>1958</v>
      </c>
      <c r="C423" s="24" t="str">
        <f t="shared" si="6"/>
        <v>332721 - Precision Turned Product Manufacturing</v>
      </c>
      <c r="D423" s="22"/>
      <c r="E423" s="22" t="s">
        <v>3435</v>
      </c>
      <c r="F423" s="22"/>
    </row>
    <row r="424" spans="1:6" ht="11.25">
      <c r="A424" s="18">
        <v>332722</v>
      </c>
      <c r="B424" s="24" t="s">
        <v>1959</v>
      </c>
      <c r="C424" s="24" t="str">
        <f t="shared" si="6"/>
        <v>332722 - Bolt, Nut, Screw, Rivet, and Washer Manufacturing</v>
      </c>
      <c r="D424" s="22"/>
      <c r="E424" s="22" t="s">
        <v>3435</v>
      </c>
      <c r="F424" s="22"/>
    </row>
    <row r="425" spans="1:6" ht="11.25">
      <c r="A425" s="18">
        <v>332811</v>
      </c>
      <c r="B425" s="24" t="s">
        <v>1960</v>
      </c>
      <c r="C425" s="24" t="str">
        <f t="shared" si="6"/>
        <v>332811 - Metal Heat Treating</v>
      </c>
      <c r="D425" s="22"/>
      <c r="E425" s="22" t="s">
        <v>3435</v>
      </c>
      <c r="F425" s="22"/>
    </row>
    <row r="426" spans="1:6" ht="11.25">
      <c r="A426" s="18">
        <v>332812</v>
      </c>
      <c r="B426" s="24" t="s">
        <v>1961</v>
      </c>
      <c r="C426" s="24" t="str">
        <f t="shared" si="6"/>
        <v>332812 - Metal Coating, Engraving (except Jewelry and Silverware), and Allied Services to Manufacturers</v>
      </c>
      <c r="D426" s="22"/>
      <c r="E426" s="22" t="s">
        <v>3435</v>
      </c>
      <c r="F426" s="22"/>
    </row>
    <row r="427" spans="1:6" ht="11.25">
      <c r="A427" s="18">
        <v>332813</v>
      </c>
      <c r="B427" s="24" t="s">
        <v>1962</v>
      </c>
      <c r="C427" s="24" t="str">
        <f t="shared" si="6"/>
        <v>332813 - Electroplating, Plating, Polishing, Anodizing, and Coloring</v>
      </c>
      <c r="D427" s="22"/>
      <c r="E427" s="22" t="s">
        <v>3435</v>
      </c>
      <c r="F427" s="22"/>
    </row>
    <row r="428" spans="1:6" ht="11.25">
      <c r="A428" s="18">
        <v>332911</v>
      </c>
      <c r="B428" s="24" t="s">
        <v>1963</v>
      </c>
      <c r="C428" s="24" t="str">
        <f t="shared" si="6"/>
        <v>332911 - Industrial Valve Manufacturing</v>
      </c>
      <c r="D428" s="22"/>
      <c r="E428" s="22" t="s">
        <v>3435</v>
      </c>
      <c r="F428" s="22"/>
    </row>
    <row r="429" spans="1:6" ht="11.25">
      <c r="A429" s="18">
        <v>332912</v>
      </c>
      <c r="B429" s="24" t="s">
        <v>1964</v>
      </c>
      <c r="C429" s="24" t="str">
        <f t="shared" si="6"/>
        <v>332912 - Fluid Power Valve and Hose Fitting Manufacturing</v>
      </c>
      <c r="D429" s="22"/>
      <c r="E429" s="22" t="s">
        <v>3435</v>
      </c>
      <c r="F429" s="22"/>
    </row>
    <row r="430" spans="1:6" ht="11.25">
      <c r="A430" s="18">
        <v>332913</v>
      </c>
      <c r="B430" s="24" t="s">
        <v>1965</v>
      </c>
      <c r="C430" s="24" t="str">
        <f t="shared" si="6"/>
        <v>332913 - Plumbing Fixture Fitting and Trim Manufacturing</v>
      </c>
      <c r="D430" s="22"/>
      <c r="E430" s="22" t="s">
        <v>3435</v>
      </c>
      <c r="F430" s="22"/>
    </row>
    <row r="431" spans="1:6" ht="11.25">
      <c r="A431" s="18">
        <v>332919</v>
      </c>
      <c r="B431" s="24" t="s">
        <v>1966</v>
      </c>
      <c r="C431" s="24" t="str">
        <f t="shared" si="6"/>
        <v>332919 - Other Metal Valve and Pipe Fitting Manufacturing</v>
      </c>
      <c r="D431" s="22"/>
      <c r="E431" s="22" t="s">
        <v>3435</v>
      </c>
      <c r="F431" s="22"/>
    </row>
    <row r="432" spans="1:6" ht="11.25">
      <c r="A432" s="18">
        <v>332991</v>
      </c>
      <c r="B432" s="24" t="s">
        <v>1967</v>
      </c>
      <c r="C432" s="24" t="str">
        <f t="shared" si="6"/>
        <v>332991 - Ball and Roller Bearing Manufacturing</v>
      </c>
      <c r="D432" s="22"/>
      <c r="E432" s="22" t="s">
        <v>3435</v>
      </c>
      <c r="F432" s="22"/>
    </row>
    <row r="433" spans="1:6" ht="11.25">
      <c r="A433" s="18">
        <v>332992</v>
      </c>
      <c r="B433" s="24" t="s">
        <v>1968</v>
      </c>
      <c r="C433" s="24" t="str">
        <f t="shared" si="6"/>
        <v>332992 - Small Arms Ammunition Manufacturing</v>
      </c>
      <c r="D433" s="22"/>
      <c r="E433" s="22" t="s">
        <v>3435</v>
      </c>
      <c r="F433" s="22"/>
    </row>
    <row r="434" spans="1:6" ht="11.25">
      <c r="A434" s="18">
        <v>332993</v>
      </c>
      <c r="B434" s="24" t="s">
        <v>1969</v>
      </c>
      <c r="C434" s="24" t="str">
        <f t="shared" si="6"/>
        <v>332993 - Ammunition (except Small Arms) Manufacturing</v>
      </c>
      <c r="D434" s="22"/>
      <c r="E434" s="22" t="s">
        <v>3435</v>
      </c>
      <c r="F434" s="22"/>
    </row>
    <row r="435" spans="1:6" ht="11.25">
      <c r="A435" s="18">
        <v>332994</v>
      </c>
      <c r="B435" s="24" t="s">
        <v>1970</v>
      </c>
      <c r="C435" s="24" t="str">
        <f t="shared" si="6"/>
        <v>332994 - Small Arms Manufacturing</v>
      </c>
      <c r="D435" s="22"/>
      <c r="E435" s="22" t="s">
        <v>3435</v>
      </c>
      <c r="F435" s="22"/>
    </row>
    <row r="436" spans="1:6" ht="11.25">
      <c r="A436" s="18">
        <v>332995</v>
      </c>
      <c r="B436" s="24" t="s">
        <v>1971</v>
      </c>
      <c r="C436" s="24" t="str">
        <f t="shared" si="6"/>
        <v>332995 - Other Ordnance and Accessories Manufacturing</v>
      </c>
      <c r="D436" s="22"/>
      <c r="E436" s="22" t="s">
        <v>3435</v>
      </c>
      <c r="F436" s="22"/>
    </row>
    <row r="437" spans="1:6" ht="11.25">
      <c r="A437" s="18">
        <v>332996</v>
      </c>
      <c r="B437" s="24" t="s">
        <v>1972</v>
      </c>
      <c r="C437" s="24" t="str">
        <f t="shared" si="6"/>
        <v>332996 - Fabricated Pipe and Pipe Fitting Manufacturing</v>
      </c>
      <c r="D437" s="22"/>
      <c r="E437" s="22" t="s">
        <v>3435</v>
      </c>
      <c r="F437" s="22"/>
    </row>
    <row r="438" spans="1:6" ht="11.25">
      <c r="A438" s="18">
        <v>332997</v>
      </c>
      <c r="B438" s="24" t="s">
        <v>1973</v>
      </c>
      <c r="C438" s="24" t="str">
        <f t="shared" si="6"/>
        <v>332997 - Industrial Pattern Manufacturing</v>
      </c>
      <c r="D438" s="22"/>
      <c r="E438" s="22" t="s">
        <v>3435</v>
      </c>
      <c r="F438" s="22"/>
    </row>
    <row r="439" spans="1:6" ht="11.25">
      <c r="A439" s="18">
        <v>332998</v>
      </c>
      <c r="B439" s="24" t="s">
        <v>1974</v>
      </c>
      <c r="C439" s="24" t="str">
        <f t="shared" si="6"/>
        <v>332998 - Enameled Iron and Metal Sanitary Ware Manufacturing</v>
      </c>
      <c r="D439" s="22"/>
      <c r="E439" s="22" t="s">
        <v>3435</v>
      </c>
      <c r="F439" s="22"/>
    </row>
    <row r="440" spans="1:6" ht="11.25">
      <c r="A440" s="18">
        <v>332999</v>
      </c>
      <c r="B440" s="24" t="s">
        <v>1975</v>
      </c>
      <c r="C440" s="24" t="str">
        <f t="shared" si="6"/>
        <v>332999 - All Other Miscellaneous Fabricated Metal Product Manufacturing</v>
      </c>
      <c r="D440" s="22"/>
      <c r="E440" s="22" t="s">
        <v>3435</v>
      </c>
      <c r="F440" s="22"/>
    </row>
    <row r="441" spans="1:6" ht="11.25">
      <c r="A441" s="18">
        <v>333111</v>
      </c>
      <c r="B441" s="24" t="s">
        <v>1976</v>
      </c>
      <c r="C441" s="24" t="str">
        <f t="shared" si="6"/>
        <v>333111 - Farm Machinery and Equipment Manufacturing</v>
      </c>
      <c r="D441" s="22"/>
      <c r="E441" s="22" t="s">
        <v>3435</v>
      </c>
      <c r="F441" s="22"/>
    </row>
    <row r="442" spans="1:6" ht="11.25">
      <c r="A442" s="18">
        <v>333112</v>
      </c>
      <c r="B442" s="24" t="s">
        <v>1977</v>
      </c>
      <c r="C442" s="24" t="str">
        <f t="shared" si="6"/>
        <v>333112 - Lawn and Garden Tractor and Home Lawn and Garden Equipment Manufacturing</v>
      </c>
      <c r="D442" s="22"/>
      <c r="E442" s="22" t="s">
        <v>3435</v>
      </c>
      <c r="F442" s="22"/>
    </row>
    <row r="443" spans="1:6" ht="11.25">
      <c r="A443" s="18">
        <v>333120</v>
      </c>
      <c r="B443" s="24" t="s">
        <v>1978</v>
      </c>
      <c r="C443" s="24" t="str">
        <f t="shared" si="6"/>
        <v>333120 - Construction Machinery Manufacturing</v>
      </c>
      <c r="D443" s="22"/>
      <c r="E443" s="22" t="s">
        <v>3435</v>
      </c>
      <c r="F443" s="22"/>
    </row>
    <row r="444" spans="1:6" ht="11.25">
      <c r="A444" s="18">
        <v>333131</v>
      </c>
      <c r="B444" s="24" t="s">
        <v>1979</v>
      </c>
      <c r="C444" s="24" t="str">
        <f t="shared" si="6"/>
        <v>333131 - Mining Machinery and Equipment Manufacturing</v>
      </c>
      <c r="D444" s="22"/>
      <c r="E444" s="22" t="s">
        <v>3435</v>
      </c>
      <c r="F444" s="22"/>
    </row>
    <row r="445" spans="1:6" ht="11.25">
      <c r="A445" s="18">
        <v>333132</v>
      </c>
      <c r="B445" s="24" t="s">
        <v>1980</v>
      </c>
      <c r="C445" s="24" t="str">
        <f t="shared" si="6"/>
        <v>333132 - Oil and Gas Field Machinery and Equipment Manufacturing</v>
      </c>
      <c r="D445" s="22"/>
      <c r="E445" s="22" t="s">
        <v>3435</v>
      </c>
      <c r="F445" s="22"/>
    </row>
    <row r="446" spans="1:6" ht="11.25">
      <c r="A446" s="18">
        <v>333210</v>
      </c>
      <c r="B446" s="24" t="s">
        <v>1981</v>
      </c>
      <c r="C446" s="24" t="str">
        <f t="shared" si="6"/>
        <v>333210 - Sawmill and Woodworking Machinery Manufacturing</v>
      </c>
      <c r="D446" s="22"/>
      <c r="E446" s="22" t="s">
        <v>3435</v>
      </c>
      <c r="F446" s="22"/>
    </row>
    <row r="447" spans="1:6" ht="11.25">
      <c r="A447" s="18">
        <v>333220</v>
      </c>
      <c r="B447" s="24" t="s">
        <v>1982</v>
      </c>
      <c r="C447" s="24" t="str">
        <f t="shared" si="6"/>
        <v>333220 - Plastics and Rubber Industry Machinery Manufacturing</v>
      </c>
      <c r="D447" s="22"/>
      <c r="E447" s="22" t="s">
        <v>3435</v>
      </c>
      <c r="F447" s="22"/>
    </row>
    <row r="448" spans="1:6" ht="11.25">
      <c r="A448" s="18">
        <v>333291</v>
      </c>
      <c r="B448" s="24" t="s">
        <v>1983</v>
      </c>
      <c r="C448" s="24" t="str">
        <f t="shared" si="6"/>
        <v>333291 - Paper Industry Machinery Manufacturing</v>
      </c>
      <c r="D448" s="22"/>
      <c r="E448" s="22" t="s">
        <v>3435</v>
      </c>
      <c r="F448" s="22"/>
    </row>
    <row r="449" spans="1:6" ht="11.25">
      <c r="A449" s="18">
        <v>333292</v>
      </c>
      <c r="B449" s="24" t="s">
        <v>3031</v>
      </c>
      <c r="C449" s="24" t="str">
        <f t="shared" si="6"/>
        <v>333292 - Textile Machinery Manufacturing</v>
      </c>
      <c r="D449" s="22"/>
      <c r="E449" s="22" t="s">
        <v>3435</v>
      </c>
      <c r="F449" s="22"/>
    </row>
    <row r="450" spans="1:6" ht="11.25">
      <c r="A450" s="18">
        <v>333293</v>
      </c>
      <c r="B450" s="24" t="s">
        <v>3032</v>
      </c>
      <c r="C450" s="24" t="str">
        <f aca="true" t="shared" si="7" ref="C450:C513">A450&amp;" - "&amp;B450</f>
        <v>333293 - Printing Machinery and Equipment Manufacturing</v>
      </c>
      <c r="D450" s="22"/>
      <c r="E450" s="22" t="s">
        <v>3435</v>
      </c>
      <c r="F450" s="22"/>
    </row>
    <row r="451" spans="1:6" ht="11.25">
      <c r="A451" s="18">
        <v>333294</v>
      </c>
      <c r="B451" s="24" t="s">
        <v>3033</v>
      </c>
      <c r="C451" s="24" t="str">
        <f t="shared" si="7"/>
        <v>333294 - Food Product Machinery Manufacturing</v>
      </c>
      <c r="D451" s="22"/>
      <c r="E451" s="22" t="s">
        <v>3435</v>
      </c>
      <c r="F451" s="22"/>
    </row>
    <row r="452" spans="1:6" ht="11.25">
      <c r="A452" s="18">
        <v>333295</v>
      </c>
      <c r="B452" s="24" t="s">
        <v>3034</v>
      </c>
      <c r="C452" s="24" t="str">
        <f t="shared" si="7"/>
        <v>333295 - Semiconductor Machinery Manufacturing</v>
      </c>
      <c r="D452" s="22"/>
      <c r="E452" s="22" t="s">
        <v>3435</v>
      </c>
      <c r="F452" s="22"/>
    </row>
    <row r="453" spans="1:6" ht="11.25">
      <c r="A453" s="18">
        <v>333298</v>
      </c>
      <c r="B453" s="24" t="s">
        <v>3035</v>
      </c>
      <c r="C453" s="24" t="str">
        <f t="shared" si="7"/>
        <v>333298 - All Other Industrial Machinery Manufacturing</v>
      </c>
      <c r="D453" s="22"/>
      <c r="E453" s="22" t="s">
        <v>3435</v>
      </c>
      <c r="F453" s="22"/>
    </row>
    <row r="454" spans="1:6" ht="11.25">
      <c r="A454" s="18">
        <v>333311</v>
      </c>
      <c r="B454" s="24" t="s">
        <v>3036</v>
      </c>
      <c r="C454" s="24" t="str">
        <f t="shared" si="7"/>
        <v>333311 - Automatic Vending Machine Manufacturing</v>
      </c>
      <c r="D454" s="22"/>
      <c r="E454" s="22" t="s">
        <v>3435</v>
      </c>
      <c r="F454" s="22"/>
    </row>
    <row r="455" spans="1:6" ht="11.25">
      <c r="A455" s="18">
        <v>333312</v>
      </c>
      <c r="B455" s="24" t="s">
        <v>1396</v>
      </c>
      <c r="C455" s="24" t="str">
        <f t="shared" si="7"/>
        <v>333312 - Commercial Laundry, Drycleaning, and Pressing Machine Manufacturing</v>
      </c>
      <c r="D455" s="22"/>
      <c r="E455" s="22" t="s">
        <v>3435</v>
      </c>
      <c r="F455" s="22"/>
    </row>
    <row r="456" spans="1:6" ht="11.25">
      <c r="A456" s="18">
        <v>333313</v>
      </c>
      <c r="B456" s="24" t="s">
        <v>1397</v>
      </c>
      <c r="C456" s="24" t="str">
        <f t="shared" si="7"/>
        <v>333313 - Office Machinery Manufacturing</v>
      </c>
      <c r="D456" s="22"/>
      <c r="E456" s="22" t="s">
        <v>3435</v>
      </c>
      <c r="F456" s="22"/>
    </row>
    <row r="457" spans="1:6" ht="11.25">
      <c r="A457" s="18">
        <v>333314</v>
      </c>
      <c r="B457" s="24" t="s">
        <v>1398</v>
      </c>
      <c r="C457" s="24" t="str">
        <f t="shared" si="7"/>
        <v>333314 - Optical Instrument and Lens Manufacturing</v>
      </c>
      <c r="D457" s="22"/>
      <c r="E457" s="22" t="s">
        <v>3435</v>
      </c>
      <c r="F457" s="22"/>
    </row>
    <row r="458" spans="1:6" ht="11.25">
      <c r="A458" s="18">
        <v>333315</v>
      </c>
      <c r="B458" s="24" t="s">
        <v>2830</v>
      </c>
      <c r="C458" s="24" t="str">
        <f t="shared" si="7"/>
        <v>333315 - Photographic and Photocopying Equipment Manufacturing</v>
      </c>
      <c r="D458" s="22"/>
      <c r="E458" s="22" t="s">
        <v>3435</v>
      </c>
      <c r="F458" s="22"/>
    </row>
    <row r="459" spans="1:6" ht="11.25">
      <c r="A459" s="18">
        <v>333319</v>
      </c>
      <c r="B459" s="24" t="s">
        <v>1417</v>
      </c>
      <c r="C459" s="24" t="str">
        <f t="shared" si="7"/>
        <v>333319 - Other Commercial and Service Industry Machinery Manufacturing</v>
      </c>
      <c r="D459" s="22"/>
      <c r="E459" s="22" t="s">
        <v>3435</v>
      </c>
      <c r="F459" s="22"/>
    </row>
    <row r="460" spans="1:6" ht="11.25">
      <c r="A460" s="18">
        <v>333411</v>
      </c>
      <c r="B460" s="24" t="s">
        <v>1418</v>
      </c>
      <c r="C460" s="24" t="str">
        <f t="shared" si="7"/>
        <v>333411 - Air Purification Equipment Manufacturing</v>
      </c>
      <c r="D460" s="22"/>
      <c r="E460" s="22" t="s">
        <v>3435</v>
      </c>
      <c r="F460" s="22"/>
    </row>
    <row r="461" spans="1:6" ht="11.25">
      <c r="A461" s="18">
        <v>333412</v>
      </c>
      <c r="B461" s="24" t="s">
        <v>1419</v>
      </c>
      <c r="C461" s="24" t="str">
        <f t="shared" si="7"/>
        <v>333412 - Industrial and Commercial Fan and Blower Manufacturing</v>
      </c>
      <c r="D461" s="22"/>
      <c r="E461" s="22" t="s">
        <v>3435</v>
      </c>
      <c r="F461" s="22"/>
    </row>
    <row r="462" spans="1:6" ht="11.25">
      <c r="A462" s="18">
        <v>333414</v>
      </c>
      <c r="B462" s="24" t="s">
        <v>1420</v>
      </c>
      <c r="C462" s="24" t="str">
        <f t="shared" si="7"/>
        <v>333414 - Heating Equipment (except Warm Air Furnaces) Manufacturing</v>
      </c>
      <c r="D462" s="22"/>
      <c r="E462" s="22" t="s">
        <v>3435</v>
      </c>
      <c r="F462" s="22"/>
    </row>
    <row r="463" spans="1:6" ht="11.25">
      <c r="A463" s="18">
        <v>333415</v>
      </c>
      <c r="B463" s="24" t="s">
        <v>991</v>
      </c>
      <c r="C463" s="24" t="str">
        <f t="shared" si="7"/>
        <v>333415 - Air-Conditioning and Warm Air Heating Equipment and Commercial and Industrial Refrigeration Equipment Manufacturing</v>
      </c>
      <c r="D463" s="22"/>
      <c r="E463" s="22" t="s">
        <v>3435</v>
      </c>
      <c r="F463" s="22"/>
    </row>
    <row r="464" spans="1:6" ht="11.25">
      <c r="A464" s="18">
        <v>333511</v>
      </c>
      <c r="B464" s="24" t="s">
        <v>992</v>
      </c>
      <c r="C464" s="24" t="str">
        <f t="shared" si="7"/>
        <v>333511 - Industrial Mold Manufacturing</v>
      </c>
      <c r="D464" s="22"/>
      <c r="E464" s="22" t="s">
        <v>3435</v>
      </c>
      <c r="F464" s="22"/>
    </row>
    <row r="465" spans="1:6" ht="11.25">
      <c r="A465" s="18">
        <v>333512</v>
      </c>
      <c r="B465" s="24" t="s">
        <v>993</v>
      </c>
      <c r="C465" s="24" t="str">
        <f t="shared" si="7"/>
        <v>333512 - Machine Tool (Metal Cutting Types) Manufacturing</v>
      </c>
      <c r="D465" s="22"/>
      <c r="E465" s="22" t="s">
        <v>3435</v>
      </c>
      <c r="F465" s="22"/>
    </row>
    <row r="466" spans="1:6" ht="11.25">
      <c r="A466" s="18">
        <v>333513</v>
      </c>
      <c r="B466" s="24" t="s">
        <v>994</v>
      </c>
      <c r="C466" s="24" t="str">
        <f t="shared" si="7"/>
        <v>333513 - Machine Tool (Metal Forming Types) Manufacturing</v>
      </c>
      <c r="D466" s="22"/>
      <c r="E466" s="22" t="s">
        <v>3435</v>
      </c>
      <c r="F466" s="22"/>
    </row>
    <row r="467" spans="1:6" ht="11.25">
      <c r="A467" s="18">
        <v>333514</v>
      </c>
      <c r="B467" s="24" t="s">
        <v>995</v>
      </c>
      <c r="C467" s="24" t="str">
        <f t="shared" si="7"/>
        <v>333514 - Special Die and Tool, Die Set, Jig, and Fixture Manufacturing</v>
      </c>
      <c r="D467" s="22"/>
      <c r="E467" s="22" t="s">
        <v>3435</v>
      </c>
      <c r="F467" s="22"/>
    </row>
    <row r="468" spans="1:6" ht="11.25">
      <c r="A468" s="18">
        <v>333515</v>
      </c>
      <c r="B468" s="24" t="s">
        <v>996</v>
      </c>
      <c r="C468" s="24" t="str">
        <f t="shared" si="7"/>
        <v>333515 - Cutting Tool and Machine Tool Accessory Manufacturing</v>
      </c>
      <c r="D468" s="22"/>
      <c r="E468" s="22" t="s">
        <v>3435</v>
      </c>
      <c r="F468" s="22"/>
    </row>
    <row r="469" spans="1:6" ht="11.25">
      <c r="A469" s="18">
        <v>333516</v>
      </c>
      <c r="B469" s="24" t="s">
        <v>997</v>
      </c>
      <c r="C469" s="24" t="str">
        <f t="shared" si="7"/>
        <v>333516 - Rolling Mill Machinery and Equipment Manufacturing</v>
      </c>
      <c r="D469" s="22"/>
      <c r="E469" s="22" t="s">
        <v>3435</v>
      </c>
      <c r="F469" s="22"/>
    </row>
    <row r="470" spans="1:6" ht="11.25">
      <c r="A470" s="18">
        <v>333518</v>
      </c>
      <c r="B470" s="24" t="s">
        <v>998</v>
      </c>
      <c r="C470" s="24" t="str">
        <f t="shared" si="7"/>
        <v>333518 - Other Metalworking Machinery Manufacturing</v>
      </c>
      <c r="D470" s="22"/>
      <c r="E470" s="22" t="s">
        <v>3435</v>
      </c>
      <c r="F470" s="22"/>
    </row>
    <row r="471" spans="1:6" ht="11.25">
      <c r="A471" s="18">
        <v>333611</v>
      </c>
      <c r="B471" s="24" t="s">
        <v>999</v>
      </c>
      <c r="C471" s="24" t="str">
        <f t="shared" si="7"/>
        <v>333611 - Turbine and Turbine Generator Set Units Manufacturing</v>
      </c>
      <c r="D471" s="22"/>
      <c r="E471" s="22" t="s">
        <v>3435</v>
      </c>
      <c r="F471" s="22"/>
    </row>
    <row r="472" spans="1:6" ht="11.25">
      <c r="A472" s="18">
        <v>333612</v>
      </c>
      <c r="B472" s="24" t="s">
        <v>1000</v>
      </c>
      <c r="C472" s="24" t="str">
        <f t="shared" si="7"/>
        <v>333612 - Speed Changer, Industrial High-Speed Drive, and Gear Manufacturing</v>
      </c>
      <c r="D472" s="22"/>
      <c r="E472" s="22" t="s">
        <v>3435</v>
      </c>
      <c r="F472" s="22"/>
    </row>
    <row r="473" spans="1:6" ht="11.25">
      <c r="A473" s="18">
        <v>333613</v>
      </c>
      <c r="B473" s="24" t="s">
        <v>1001</v>
      </c>
      <c r="C473" s="24" t="str">
        <f t="shared" si="7"/>
        <v>333613 - Mechanical Power Transmission Equipment Manufacturing</v>
      </c>
      <c r="D473" s="22"/>
      <c r="E473" s="22" t="s">
        <v>3435</v>
      </c>
      <c r="F473" s="22"/>
    </row>
    <row r="474" spans="1:6" ht="11.25">
      <c r="A474" s="18">
        <v>333618</v>
      </c>
      <c r="B474" s="24" t="s">
        <v>1002</v>
      </c>
      <c r="C474" s="24" t="str">
        <f t="shared" si="7"/>
        <v>333618 - Other Engine Equipment Manufacturing</v>
      </c>
      <c r="D474" s="22"/>
      <c r="E474" s="22" t="s">
        <v>3435</v>
      </c>
      <c r="F474" s="22"/>
    </row>
    <row r="475" spans="1:6" ht="11.25">
      <c r="A475" s="18">
        <v>333911</v>
      </c>
      <c r="B475" s="24" t="s">
        <v>1003</v>
      </c>
      <c r="C475" s="24" t="str">
        <f t="shared" si="7"/>
        <v>333911 - Pump and Pumping Equipment Manufacturing</v>
      </c>
      <c r="D475" s="22"/>
      <c r="E475" s="22" t="s">
        <v>3435</v>
      </c>
      <c r="F475" s="22"/>
    </row>
    <row r="476" spans="1:6" ht="11.25">
      <c r="A476" s="18">
        <v>333912</v>
      </c>
      <c r="B476" s="24" t="s">
        <v>1004</v>
      </c>
      <c r="C476" s="24" t="str">
        <f t="shared" si="7"/>
        <v>333912 - Air and Gas Compressor Manufacturing</v>
      </c>
      <c r="D476" s="22"/>
      <c r="E476" s="22" t="s">
        <v>3435</v>
      </c>
      <c r="F476" s="22"/>
    </row>
    <row r="477" spans="1:6" ht="11.25">
      <c r="A477" s="18">
        <v>333913</v>
      </c>
      <c r="B477" s="24" t="s">
        <v>1005</v>
      </c>
      <c r="C477" s="24" t="str">
        <f t="shared" si="7"/>
        <v>333913 - Measuring and Dispensing Pump Manufacturing</v>
      </c>
      <c r="D477" s="22"/>
      <c r="E477" s="22" t="s">
        <v>3435</v>
      </c>
      <c r="F477" s="22"/>
    </row>
    <row r="478" spans="1:6" ht="11.25">
      <c r="A478" s="18">
        <v>333921</v>
      </c>
      <c r="B478" s="24" t="s">
        <v>1006</v>
      </c>
      <c r="C478" s="24" t="str">
        <f t="shared" si="7"/>
        <v>333921 - Elevator and Moving Stairway Manufacturing</v>
      </c>
      <c r="D478" s="22"/>
      <c r="E478" s="22" t="s">
        <v>3435</v>
      </c>
      <c r="F478" s="22"/>
    </row>
    <row r="479" spans="1:6" ht="11.25">
      <c r="A479" s="18">
        <v>333922</v>
      </c>
      <c r="B479" s="24" t="s">
        <v>1007</v>
      </c>
      <c r="C479" s="24" t="str">
        <f t="shared" si="7"/>
        <v>333922 - Conveyor and Conveying Equipment Manufacturing</v>
      </c>
      <c r="D479" s="22"/>
      <c r="E479" s="22" t="s">
        <v>3435</v>
      </c>
      <c r="F479" s="22"/>
    </row>
    <row r="480" spans="1:6" ht="11.25">
      <c r="A480" s="18">
        <v>333923</v>
      </c>
      <c r="B480" s="24" t="s">
        <v>3038</v>
      </c>
      <c r="C480" s="24" t="str">
        <f t="shared" si="7"/>
        <v>333923 - Overhead Traveling Crane, Hoist, and Monorail System Manufacturing</v>
      </c>
      <c r="D480" s="22"/>
      <c r="E480" s="22" t="s">
        <v>3435</v>
      </c>
      <c r="F480" s="22"/>
    </row>
    <row r="481" spans="1:6" ht="11.25">
      <c r="A481" s="18">
        <v>333924</v>
      </c>
      <c r="B481" s="24" t="s">
        <v>1913</v>
      </c>
      <c r="C481" s="24" t="str">
        <f t="shared" si="7"/>
        <v>333924 -  Industrial Truck, Tractor, Trailer, and Stacker Machinery Manufacturing</v>
      </c>
      <c r="D481" s="22"/>
      <c r="E481" s="22" t="s">
        <v>3435</v>
      </c>
      <c r="F481" s="22"/>
    </row>
    <row r="482" spans="1:6" ht="11.25">
      <c r="A482" s="18">
        <v>333991</v>
      </c>
      <c r="B482" s="24" t="s">
        <v>3039</v>
      </c>
      <c r="C482" s="24" t="str">
        <f t="shared" si="7"/>
        <v>333991 - Power-Driven Handtool Manufacturing</v>
      </c>
      <c r="D482" s="22"/>
      <c r="E482" s="22" t="s">
        <v>3435</v>
      </c>
      <c r="F482" s="22"/>
    </row>
    <row r="483" spans="1:6" ht="11.25">
      <c r="A483" s="18">
        <v>333992</v>
      </c>
      <c r="B483" s="24" t="s">
        <v>3040</v>
      </c>
      <c r="C483" s="24" t="str">
        <f t="shared" si="7"/>
        <v>333992 - Welding and Soldering Equipment Manufacturing</v>
      </c>
      <c r="D483" s="22"/>
      <c r="E483" s="22" t="s">
        <v>3435</v>
      </c>
      <c r="F483" s="22"/>
    </row>
    <row r="484" spans="1:6" ht="11.25">
      <c r="A484" s="18">
        <v>333993</v>
      </c>
      <c r="B484" s="24" t="s">
        <v>3041</v>
      </c>
      <c r="C484" s="24" t="str">
        <f t="shared" si="7"/>
        <v>333993 - Packaging Machinery Manufacturing</v>
      </c>
      <c r="D484" s="22"/>
      <c r="E484" s="22" t="s">
        <v>3435</v>
      </c>
      <c r="F484" s="22"/>
    </row>
    <row r="485" spans="1:6" ht="11.25">
      <c r="A485" s="18">
        <v>333994</v>
      </c>
      <c r="B485" s="24" t="s">
        <v>3042</v>
      </c>
      <c r="C485" s="24" t="str">
        <f t="shared" si="7"/>
        <v>333994 - Industrial Process Furnace and Oven Manufacturing</v>
      </c>
      <c r="D485" s="22"/>
      <c r="E485" s="22" t="s">
        <v>3435</v>
      </c>
      <c r="F485" s="22"/>
    </row>
    <row r="486" spans="1:6" ht="11.25">
      <c r="A486" s="18">
        <v>333995</v>
      </c>
      <c r="B486" s="24" t="s">
        <v>3043</v>
      </c>
      <c r="C486" s="24" t="str">
        <f t="shared" si="7"/>
        <v>333995 - Fluid Power Cylinder and Actuator Manufacturing</v>
      </c>
      <c r="D486" s="22"/>
      <c r="E486" s="22" t="s">
        <v>3435</v>
      </c>
      <c r="F486" s="22"/>
    </row>
    <row r="487" spans="1:6" ht="11.25">
      <c r="A487" s="18">
        <v>333996</v>
      </c>
      <c r="B487" s="24" t="s">
        <v>3044</v>
      </c>
      <c r="C487" s="24" t="str">
        <f t="shared" si="7"/>
        <v>333996 - Fluid Power Pump and Motor Manufacturing</v>
      </c>
      <c r="D487" s="22"/>
      <c r="E487" s="22" t="s">
        <v>3435</v>
      </c>
      <c r="F487" s="22"/>
    </row>
    <row r="488" spans="1:6" ht="11.25">
      <c r="A488" s="18">
        <v>333997</v>
      </c>
      <c r="B488" s="24" t="s">
        <v>1914</v>
      </c>
      <c r="C488" s="24" t="str">
        <f t="shared" si="7"/>
        <v>333997 - Scale and Balance Manufacturing</v>
      </c>
      <c r="D488" s="22"/>
      <c r="E488" s="22" t="s">
        <v>3435</v>
      </c>
      <c r="F488" s="22"/>
    </row>
    <row r="489" spans="1:6" ht="11.25">
      <c r="A489" s="18">
        <v>333999</v>
      </c>
      <c r="B489" s="24" t="s">
        <v>3045</v>
      </c>
      <c r="C489" s="24" t="str">
        <f t="shared" si="7"/>
        <v>333999 - All Other Miscellaneous General Purpose Machinery Manufacturing</v>
      </c>
      <c r="D489" s="22"/>
      <c r="E489" s="22" t="s">
        <v>3435</v>
      </c>
      <c r="F489" s="22"/>
    </row>
    <row r="490" spans="1:6" ht="11.25">
      <c r="A490" s="18">
        <v>334111</v>
      </c>
      <c r="B490" s="24" t="s">
        <v>3046</v>
      </c>
      <c r="C490" s="24" t="str">
        <f t="shared" si="7"/>
        <v>334111 - Electronic Computer Manufacturing</v>
      </c>
      <c r="D490" s="22"/>
      <c r="E490" s="22" t="s">
        <v>3435</v>
      </c>
      <c r="F490" s="22"/>
    </row>
    <row r="491" spans="1:6" ht="11.25">
      <c r="A491" s="18">
        <v>334112</v>
      </c>
      <c r="B491" s="24" t="s">
        <v>3047</v>
      </c>
      <c r="C491" s="24" t="str">
        <f t="shared" si="7"/>
        <v>334112 - Computer Storage Device Manufacturing</v>
      </c>
      <c r="D491" s="22"/>
      <c r="E491" s="22" t="s">
        <v>3435</v>
      </c>
      <c r="F491" s="22"/>
    </row>
    <row r="492" spans="1:6" ht="11.25">
      <c r="A492" s="18">
        <v>334113</v>
      </c>
      <c r="B492" s="24" t="s">
        <v>3048</v>
      </c>
      <c r="C492" s="24" t="str">
        <f t="shared" si="7"/>
        <v>334113 - Computer Terminal Manufacturing</v>
      </c>
      <c r="D492" s="22"/>
      <c r="E492" s="22" t="s">
        <v>3435</v>
      </c>
      <c r="F492" s="22"/>
    </row>
    <row r="493" spans="1:6" ht="11.25">
      <c r="A493" s="18">
        <v>334119</v>
      </c>
      <c r="B493" s="24" t="s">
        <v>3049</v>
      </c>
      <c r="C493" s="24" t="str">
        <f t="shared" si="7"/>
        <v>334119 - Other Computer Peripheral Equipment Manufacturing</v>
      </c>
      <c r="D493" s="22"/>
      <c r="E493" s="22" t="s">
        <v>3435</v>
      </c>
      <c r="F493" s="22"/>
    </row>
    <row r="494" spans="1:6" ht="11.25">
      <c r="A494" s="18">
        <v>334210</v>
      </c>
      <c r="B494" s="24" t="s">
        <v>3050</v>
      </c>
      <c r="C494" s="24" t="str">
        <f t="shared" si="7"/>
        <v>334210 - Telephone Apparatus Manufacturing</v>
      </c>
      <c r="D494" s="22"/>
      <c r="E494" s="22" t="s">
        <v>3435</v>
      </c>
      <c r="F494" s="22"/>
    </row>
    <row r="495" spans="1:6" ht="11.25">
      <c r="A495" s="18">
        <v>334220</v>
      </c>
      <c r="B495" s="24" t="s">
        <v>3051</v>
      </c>
      <c r="C495" s="24" t="str">
        <f t="shared" si="7"/>
        <v>334220 - Radio and Television Broadcasting and Wireless Communications Equipment Manufacturing</v>
      </c>
      <c r="D495" s="22"/>
      <c r="E495" s="22" t="s">
        <v>3435</v>
      </c>
      <c r="F495" s="22"/>
    </row>
    <row r="496" spans="1:6" ht="11.25">
      <c r="A496" s="18">
        <v>334290</v>
      </c>
      <c r="B496" s="24" t="s">
        <v>3052</v>
      </c>
      <c r="C496" s="24" t="str">
        <f t="shared" si="7"/>
        <v>334290 - Other Communications Equipment Manufacturing</v>
      </c>
      <c r="D496" s="22"/>
      <c r="E496" s="22" t="s">
        <v>3435</v>
      </c>
      <c r="F496" s="22"/>
    </row>
    <row r="497" spans="1:6" ht="11.25">
      <c r="A497" s="18">
        <v>334310</v>
      </c>
      <c r="B497" s="24" t="s">
        <v>3053</v>
      </c>
      <c r="C497" s="24" t="str">
        <f t="shared" si="7"/>
        <v>334310 - Audio and Video Equipment Manufacturing</v>
      </c>
      <c r="D497" s="22"/>
      <c r="E497" s="22" t="s">
        <v>3435</v>
      </c>
      <c r="F497" s="22"/>
    </row>
    <row r="498" spans="1:6" ht="11.25">
      <c r="A498" s="18">
        <v>334411</v>
      </c>
      <c r="B498" s="24" t="s">
        <v>3054</v>
      </c>
      <c r="C498" s="24" t="str">
        <f t="shared" si="7"/>
        <v>334411 - Electron Tube Manufacturing</v>
      </c>
      <c r="D498" s="22"/>
      <c r="E498" s="22" t="s">
        <v>3435</v>
      </c>
      <c r="F498" s="22"/>
    </row>
    <row r="499" spans="1:6" ht="11.25">
      <c r="A499" s="18">
        <v>334412</v>
      </c>
      <c r="B499" s="24" t="s">
        <v>3055</v>
      </c>
      <c r="C499" s="24" t="str">
        <f t="shared" si="7"/>
        <v>334412 - Bare Printed Circuit Board Manufacturing</v>
      </c>
      <c r="D499" s="22"/>
      <c r="E499" s="22" t="s">
        <v>3435</v>
      </c>
      <c r="F499" s="22"/>
    </row>
    <row r="500" spans="1:6" ht="11.25">
      <c r="A500" s="18">
        <v>334413</v>
      </c>
      <c r="B500" s="24" t="s">
        <v>3056</v>
      </c>
      <c r="C500" s="24" t="str">
        <f t="shared" si="7"/>
        <v>334413 - Semiconductor and Related Device Manufacturing</v>
      </c>
      <c r="D500" s="22"/>
      <c r="E500" s="22" t="s">
        <v>3435</v>
      </c>
      <c r="F500" s="22"/>
    </row>
    <row r="501" spans="1:6" ht="11.25">
      <c r="A501" s="18">
        <v>334414</v>
      </c>
      <c r="B501" s="24" t="s">
        <v>1017</v>
      </c>
      <c r="C501" s="24" t="str">
        <f t="shared" si="7"/>
        <v>334414 - Electronic Capacitor Manufacturing</v>
      </c>
      <c r="D501" s="22"/>
      <c r="E501" s="22" t="s">
        <v>3435</v>
      </c>
      <c r="F501" s="22"/>
    </row>
    <row r="502" spans="1:6" ht="11.25">
      <c r="A502" s="18">
        <v>334415</v>
      </c>
      <c r="B502" s="24" t="s">
        <v>1018</v>
      </c>
      <c r="C502" s="24" t="str">
        <f t="shared" si="7"/>
        <v>334415 - Electronic Resistor Manufacturing</v>
      </c>
      <c r="D502" s="22"/>
      <c r="E502" s="22" t="s">
        <v>3435</v>
      </c>
      <c r="F502" s="22"/>
    </row>
    <row r="503" spans="1:6" ht="11.25">
      <c r="A503" s="18">
        <v>334416</v>
      </c>
      <c r="B503" s="24" t="s">
        <v>1019</v>
      </c>
      <c r="C503" s="24" t="str">
        <f t="shared" si="7"/>
        <v>334416 - Electronic Coil, Transformer, and Other Inductor Manufacturing</v>
      </c>
      <c r="D503" s="22"/>
      <c r="E503" s="22" t="s">
        <v>3435</v>
      </c>
      <c r="F503" s="22"/>
    </row>
    <row r="504" spans="1:6" ht="11.25">
      <c r="A504" s="18">
        <v>334417</v>
      </c>
      <c r="B504" s="24" t="s">
        <v>1345</v>
      </c>
      <c r="C504" s="24" t="str">
        <f t="shared" si="7"/>
        <v>334417 - Electronic Connector Manufacturing</v>
      </c>
      <c r="D504" s="22"/>
      <c r="E504" s="22" t="s">
        <v>3435</v>
      </c>
      <c r="F504" s="22"/>
    </row>
    <row r="505" spans="1:6" ht="11.25">
      <c r="A505" s="18">
        <v>334418</v>
      </c>
      <c r="B505" s="24" t="s">
        <v>1346</v>
      </c>
      <c r="C505" s="24" t="str">
        <f t="shared" si="7"/>
        <v>334418 - Printed Circuit Assembly (Electronic Assembly) Manufacturing</v>
      </c>
      <c r="D505" s="22"/>
      <c r="E505" s="22" t="s">
        <v>3435</v>
      </c>
      <c r="F505" s="22"/>
    </row>
    <row r="506" spans="1:6" ht="11.25">
      <c r="A506" s="18">
        <v>334419</v>
      </c>
      <c r="B506" s="24" t="s">
        <v>1347</v>
      </c>
      <c r="C506" s="24" t="str">
        <f t="shared" si="7"/>
        <v>334419 - Other Electronic Component Manufacturing</v>
      </c>
      <c r="D506" s="22"/>
      <c r="E506" s="22" t="s">
        <v>3435</v>
      </c>
      <c r="F506" s="22"/>
    </row>
    <row r="507" spans="1:6" ht="11.25">
      <c r="A507" s="18">
        <v>334510</v>
      </c>
      <c r="B507" s="24" t="s">
        <v>1348</v>
      </c>
      <c r="C507" s="24" t="str">
        <f t="shared" si="7"/>
        <v>334510 - Electromedical and Electrotherapeutic Apparatus Manufacturing</v>
      </c>
      <c r="D507" s="22"/>
      <c r="E507" s="22" t="s">
        <v>3435</v>
      </c>
      <c r="F507" s="22"/>
    </row>
    <row r="508" spans="1:6" ht="11.25">
      <c r="A508" s="18">
        <v>334511</v>
      </c>
      <c r="B508" s="24" t="s">
        <v>1349</v>
      </c>
      <c r="C508" s="24" t="str">
        <f t="shared" si="7"/>
        <v>334511 - Search, Detection, Navigation, Guidance, Aeronautical, and Nautical System and Instrument Manufacturing</v>
      </c>
      <c r="D508" s="22"/>
      <c r="E508" s="22" t="s">
        <v>3435</v>
      </c>
      <c r="F508" s="22"/>
    </row>
    <row r="509" spans="1:6" ht="11.25">
      <c r="A509" s="18">
        <v>334512</v>
      </c>
      <c r="B509" s="24" t="s">
        <v>1350</v>
      </c>
      <c r="C509" s="24" t="str">
        <f t="shared" si="7"/>
        <v>334512 - Automatic Environmental Control Manufacturing for Residential, Commercial, and Appliance Use</v>
      </c>
      <c r="D509" s="22"/>
      <c r="E509" s="22" t="s">
        <v>3435</v>
      </c>
      <c r="F509" s="22"/>
    </row>
    <row r="510" spans="1:6" ht="11.25">
      <c r="A510" s="18">
        <v>334513</v>
      </c>
      <c r="B510" s="24" t="s">
        <v>1915</v>
      </c>
      <c r="C510" s="24" t="str">
        <f t="shared" si="7"/>
        <v>334513 -  Instruments and Related Products Manufacturing for Measuring, Displaying, and Controlling Industrial Process Variables</v>
      </c>
      <c r="D510" s="22"/>
      <c r="E510" s="22" t="s">
        <v>3435</v>
      </c>
      <c r="F510" s="22"/>
    </row>
    <row r="511" spans="1:6" ht="11.25">
      <c r="A511" s="18">
        <v>334514</v>
      </c>
      <c r="B511" s="24" t="s">
        <v>1351</v>
      </c>
      <c r="C511" s="24" t="str">
        <f t="shared" si="7"/>
        <v>334514 - Totalizing Fluid Meter and Counting Device Manufacturing</v>
      </c>
      <c r="D511" s="22"/>
      <c r="E511" s="22" t="s">
        <v>3435</v>
      </c>
      <c r="F511" s="22"/>
    </row>
    <row r="512" spans="1:6" ht="11.25">
      <c r="A512" s="18">
        <v>334515</v>
      </c>
      <c r="B512" s="24" t="s">
        <v>1352</v>
      </c>
      <c r="C512" s="24" t="str">
        <f t="shared" si="7"/>
        <v>334515 - Instrument Manufacturing for Measuring and Testing Electricity and Electrical Signals</v>
      </c>
      <c r="D512" s="22"/>
      <c r="E512" s="22" t="s">
        <v>3435</v>
      </c>
      <c r="F512" s="22"/>
    </row>
    <row r="513" spans="1:6" ht="11.25">
      <c r="A513" s="18">
        <v>334516</v>
      </c>
      <c r="B513" s="24" t="s">
        <v>1353</v>
      </c>
      <c r="C513" s="24" t="str">
        <f t="shared" si="7"/>
        <v>334516 - Analytical Laboratory Instrument Manufacturing</v>
      </c>
      <c r="D513" s="22"/>
      <c r="E513" s="22" t="s">
        <v>3435</v>
      </c>
      <c r="F513" s="22"/>
    </row>
    <row r="514" spans="1:6" ht="11.25">
      <c r="A514" s="18">
        <v>334517</v>
      </c>
      <c r="B514" s="24" t="s">
        <v>1354</v>
      </c>
      <c r="C514" s="24" t="str">
        <f aca="true" t="shared" si="8" ref="C514:C577">A514&amp;" - "&amp;B514</f>
        <v>334517 - Irradiation Apparatus Manufacturing</v>
      </c>
      <c r="D514" s="22"/>
      <c r="E514" s="22" t="s">
        <v>3435</v>
      </c>
      <c r="F514" s="22"/>
    </row>
    <row r="515" spans="1:6" ht="11.25">
      <c r="A515" s="18">
        <v>334518</v>
      </c>
      <c r="B515" s="24" t="s">
        <v>1355</v>
      </c>
      <c r="C515" s="24" t="str">
        <f t="shared" si="8"/>
        <v>334518 - Watch, Clock, and Part Manufacturing</v>
      </c>
      <c r="D515" s="22"/>
      <c r="E515" s="22" t="s">
        <v>3435</v>
      </c>
      <c r="F515" s="22"/>
    </row>
    <row r="516" spans="1:6" ht="11.25">
      <c r="A516" s="18">
        <v>334519</v>
      </c>
      <c r="B516" s="24" t="s">
        <v>1356</v>
      </c>
      <c r="C516" s="24" t="str">
        <f t="shared" si="8"/>
        <v>334519 - Other Measuring and Controlling Device Manufacturing</v>
      </c>
      <c r="D516" s="22"/>
      <c r="E516" s="22" t="s">
        <v>3435</v>
      </c>
      <c r="F516" s="22"/>
    </row>
    <row r="517" spans="1:6" ht="11.25">
      <c r="A517" s="18">
        <v>334611</v>
      </c>
      <c r="B517" s="24" t="s">
        <v>1357</v>
      </c>
      <c r="C517" s="24" t="str">
        <f t="shared" si="8"/>
        <v>334611 - Software Reproducing</v>
      </c>
      <c r="D517" s="22"/>
      <c r="E517" s="22" t="s">
        <v>3435</v>
      </c>
      <c r="F517" s="22"/>
    </row>
    <row r="518" spans="1:6" ht="11.25">
      <c r="A518" s="18">
        <v>334612</v>
      </c>
      <c r="B518" s="24" t="s">
        <v>1358</v>
      </c>
      <c r="C518" s="24" t="str">
        <f t="shared" si="8"/>
        <v>334612 - Prerecorded Compact Disc (except Software), Tape, and Record Reproducing</v>
      </c>
      <c r="D518" s="22"/>
      <c r="E518" s="22" t="s">
        <v>3435</v>
      </c>
      <c r="F518" s="22"/>
    </row>
    <row r="519" spans="1:6" ht="11.25">
      <c r="A519" s="18">
        <v>334613</v>
      </c>
      <c r="B519" s="24" t="s">
        <v>1359</v>
      </c>
      <c r="C519" s="24" t="str">
        <f t="shared" si="8"/>
        <v>334613 - Magnetic and Optical Recording Media Manufacturing</v>
      </c>
      <c r="D519" s="22"/>
      <c r="E519" s="22" t="s">
        <v>3435</v>
      </c>
      <c r="F519" s="22"/>
    </row>
    <row r="520" spans="1:6" ht="11.25">
      <c r="A520" s="18">
        <v>335110</v>
      </c>
      <c r="B520" s="24" t="s">
        <v>1360</v>
      </c>
      <c r="C520" s="24" t="str">
        <f t="shared" si="8"/>
        <v>335110 - Electric Lamp Bulb and Part Manufacturing</v>
      </c>
      <c r="D520" s="22"/>
      <c r="E520" s="22" t="s">
        <v>3435</v>
      </c>
      <c r="F520" s="22"/>
    </row>
    <row r="521" spans="1:6" ht="11.25">
      <c r="A521" s="18">
        <v>335121</v>
      </c>
      <c r="B521" s="24" t="s">
        <v>1361</v>
      </c>
      <c r="C521" s="24" t="str">
        <f t="shared" si="8"/>
        <v>335121 - Residential Electric Lighting Fixture Manufacturing</v>
      </c>
      <c r="D521" s="22"/>
      <c r="E521" s="22" t="s">
        <v>3435</v>
      </c>
      <c r="F521" s="22"/>
    </row>
    <row r="522" spans="1:6" ht="11.25">
      <c r="A522" s="18">
        <v>335122</v>
      </c>
      <c r="B522" s="24" t="s">
        <v>1362</v>
      </c>
      <c r="C522" s="24" t="str">
        <f t="shared" si="8"/>
        <v>335122 - Commercial, Industrial, and Institutional Electric Lighting Fixture Manufacturing</v>
      </c>
      <c r="D522" s="22"/>
      <c r="E522" s="22" t="s">
        <v>3435</v>
      </c>
      <c r="F522" s="22"/>
    </row>
    <row r="523" spans="1:6" ht="11.25">
      <c r="A523" s="18">
        <v>335129</v>
      </c>
      <c r="B523" s="24" t="s">
        <v>1363</v>
      </c>
      <c r="C523" s="24" t="str">
        <f t="shared" si="8"/>
        <v>335129 - Other Lighting Equipment Manufacturing</v>
      </c>
      <c r="D523" s="22"/>
      <c r="E523" s="22" t="s">
        <v>3435</v>
      </c>
      <c r="F523" s="22"/>
    </row>
    <row r="524" spans="1:6" ht="11.25">
      <c r="A524" s="18">
        <v>335211</v>
      </c>
      <c r="B524" s="24" t="s">
        <v>1364</v>
      </c>
      <c r="C524" s="24" t="str">
        <f t="shared" si="8"/>
        <v>335211 - Electric Housewares and Household Fan Manufacturing</v>
      </c>
      <c r="D524" s="22"/>
      <c r="E524" s="22" t="s">
        <v>3435</v>
      </c>
      <c r="F524" s="22"/>
    </row>
    <row r="525" spans="1:6" ht="11.25">
      <c r="A525" s="18">
        <v>335212</v>
      </c>
      <c r="B525" s="24" t="s">
        <v>1796</v>
      </c>
      <c r="C525" s="24" t="str">
        <f t="shared" si="8"/>
        <v>335212 - Household Vacuum Cleaner Manufacturing</v>
      </c>
      <c r="D525" s="22"/>
      <c r="E525" s="22" t="s">
        <v>3435</v>
      </c>
      <c r="F525" s="22"/>
    </row>
    <row r="526" spans="1:6" ht="11.25">
      <c r="A526" s="18">
        <v>335221</v>
      </c>
      <c r="B526" s="24" t="s">
        <v>1797</v>
      </c>
      <c r="C526" s="24" t="str">
        <f t="shared" si="8"/>
        <v>335221 - Household Cooking Appliance Manufacturing</v>
      </c>
      <c r="D526" s="22"/>
      <c r="E526" s="22" t="s">
        <v>3435</v>
      </c>
      <c r="F526" s="22"/>
    </row>
    <row r="527" spans="1:6" ht="11.25">
      <c r="A527" s="18">
        <v>335222</v>
      </c>
      <c r="B527" s="24" t="s">
        <v>2912</v>
      </c>
      <c r="C527" s="24" t="str">
        <f t="shared" si="8"/>
        <v>335222 - Household Refrigerator and Home Freezer Manufacturing</v>
      </c>
      <c r="D527" s="22"/>
      <c r="E527" s="22" t="s">
        <v>3435</v>
      </c>
      <c r="F527" s="22"/>
    </row>
    <row r="528" spans="1:6" ht="11.25">
      <c r="A528" s="18">
        <v>335224</v>
      </c>
      <c r="B528" s="24" t="s">
        <v>2913</v>
      </c>
      <c r="C528" s="24" t="str">
        <f t="shared" si="8"/>
        <v>335224 - Household Laundry Equipment Manufacturing</v>
      </c>
      <c r="D528" s="22"/>
      <c r="E528" s="22" t="s">
        <v>3435</v>
      </c>
      <c r="F528" s="22"/>
    </row>
    <row r="529" spans="1:6" ht="11.25">
      <c r="A529" s="18">
        <v>335228</v>
      </c>
      <c r="B529" s="24" t="s">
        <v>2914</v>
      </c>
      <c r="C529" s="24" t="str">
        <f t="shared" si="8"/>
        <v>335228 - Other Major Household Appliance Manufacturing</v>
      </c>
      <c r="D529" s="22"/>
      <c r="E529" s="22" t="s">
        <v>3435</v>
      </c>
      <c r="F529" s="22"/>
    </row>
    <row r="530" spans="1:6" ht="11.25">
      <c r="A530" s="18">
        <v>335311</v>
      </c>
      <c r="B530" s="24" t="s">
        <v>2915</v>
      </c>
      <c r="C530" s="24" t="str">
        <f t="shared" si="8"/>
        <v>335311 - Power, Distribution, and Specialty Transformer Manufacturing</v>
      </c>
      <c r="D530" s="22"/>
      <c r="E530" s="22" t="s">
        <v>3435</v>
      </c>
      <c r="F530" s="22"/>
    </row>
    <row r="531" spans="1:6" ht="11.25">
      <c r="A531" s="18">
        <v>335312</v>
      </c>
      <c r="B531" s="24" t="s">
        <v>2916</v>
      </c>
      <c r="C531" s="24" t="str">
        <f t="shared" si="8"/>
        <v>335312 - Motor and Generator Manufacturing</v>
      </c>
      <c r="D531" s="22"/>
      <c r="E531" s="22" t="s">
        <v>3435</v>
      </c>
      <c r="F531" s="22"/>
    </row>
    <row r="532" spans="1:6" ht="11.25">
      <c r="A532" s="18">
        <v>335313</v>
      </c>
      <c r="B532" s="24" t="s">
        <v>1588</v>
      </c>
      <c r="C532" s="24" t="str">
        <f t="shared" si="8"/>
        <v>335313 - Switchgear and Switchboard Apparatus Manufacturing</v>
      </c>
      <c r="D532" s="22"/>
      <c r="E532" s="22" t="s">
        <v>3435</v>
      </c>
      <c r="F532" s="22"/>
    </row>
    <row r="533" spans="1:6" ht="11.25">
      <c r="A533" s="18">
        <v>335314</v>
      </c>
      <c r="B533" s="24" t="s">
        <v>1589</v>
      </c>
      <c r="C533" s="24" t="str">
        <f t="shared" si="8"/>
        <v>335314 - Relay and Industrial Control Manufacturing</v>
      </c>
      <c r="D533" s="22"/>
      <c r="E533" s="22" t="s">
        <v>3435</v>
      </c>
      <c r="F533" s="22"/>
    </row>
    <row r="534" spans="1:6" ht="11.25">
      <c r="A534" s="18">
        <v>335911</v>
      </c>
      <c r="B534" s="24" t="s">
        <v>1590</v>
      </c>
      <c r="C534" s="24" t="str">
        <f t="shared" si="8"/>
        <v>335911 - Storage Battery Manufacturing</v>
      </c>
      <c r="D534" s="22"/>
      <c r="E534" s="22" t="s">
        <v>3435</v>
      </c>
      <c r="F534" s="22"/>
    </row>
    <row r="535" spans="1:6" ht="11.25">
      <c r="A535" s="18">
        <v>335912</v>
      </c>
      <c r="B535" s="24" t="s">
        <v>1591</v>
      </c>
      <c r="C535" s="24" t="str">
        <f t="shared" si="8"/>
        <v>335912 - Primary Battery Manufacturing</v>
      </c>
      <c r="D535" s="22"/>
      <c r="E535" s="22" t="s">
        <v>3435</v>
      </c>
      <c r="F535" s="22"/>
    </row>
    <row r="536" spans="1:6" ht="11.25">
      <c r="A536" s="18">
        <v>335921</v>
      </c>
      <c r="B536" s="24" t="s">
        <v>1592</v>
      </c>
      <c r="C536" s="24" t="str">
        <f t="shared" si="8"/>
        <v>335921 - Fiber Optic Cable Manufacturing</v>
      </c>
      <c r="D536" s="22"/>
      <c r="E536" s="22" t="s">
        <v>3435</v>
      </c>
      <c r="F536" s="22"/>
    </row>
    <row r="537" spans="1:6" ht="11.25">
      <c r="A537" s="18">
        <v>335929</v>
      </c>
      <c r="B537" s="24" t="s">
        <v>1593</v>
      </c>
      <c r="C537" s="24" t="str">
        <f t="shared" si="8"/>
        <v>335929 - Other Communication and Energy Wire Manufacturing</v>
      </c>
      <c r="D537" s="22"/>
      <c r="E537" s="22" t="s">
        <v>3435</v>
      </c>
      <c r="F537" s="22"/>
    </row>
    <row r="538" spans="1:6" ht="11.25">
      <c r="A538" s="18">
        <v>335931</v>
      </c>
      <c r="B538" s="24" t="s">
        <v>1594</v>
      </c>
      <c r="C538" s="24" t="str">
        <f t="shared" si="8"/>
        <v>335931 - Current-Carrying Wiring Device Manufacturing</v>
      </c>
      <c r="D538" s="22"/>
      <c r="E538" s="22" t="s">
        <v>3435</v>
      </c>
      <c r="F538" s="22"/>
    </row>
    <row r="539" spans="1:6" ht="11.25">
      <c r="A539" s="18">
        <v>335932</v>
      </c>
      <c r="B539" s="24" t="s">
        <v>1595</v>
      </c>
      <c r="C539" s="24" t="str">
        <f t="shared" si="8"/>
        <v>335932 - Noncurrent-Carrying Wiring Device Manufacturing</v>
      </c>
      <c r="D539" s="22"/>
      <c r="E539" s="22" t="s">
        <v>3435</v>
      </c>
      <c r="F539" s="22"/>
    </row>
    <row r="540" spans="1:6" ht="11.25">
      <c r="A540" s="18">
        <v>335991</v>
      </c>
      <c r="B540" s="24" t="s">
        <v>1596</v>
      </c>
      <c r="C540" s="24" t="str">
        <f t="shared" si="8"/>
        <v>335991 - Carbon and Graphite Product Manufacturing</v>
      </c>
      <c r="D540" s="22"/>
      <c r="E540" s="22" t="s">
        <v>3435</v>
      </c>
      <c r="F540" s="22"/>
    </row>
    <row r="541" spans="1:6" ht="11.25">
      <c r="A541" s="18">
        <v>335999</v>
      </c>
      <c r="B541" s="24" t="s">
        <v>935</v>
      </c>
      <c r="C541" s="24" t="str">
        <f t="shared" si="8"/>
        <v>335999 - All Other Miscellaneous Electrical Equipment and Component Manufacturing</v>
      </c>
      <c r="D541" s="22"/>
      <c r="E541" s="22" t="s">
        <v>3435</v>
      </c>
      <c r="F541" s="22"/>
    </row>
    <row r="542" spans="1:6" ht="11.25">
      <c r="A542" s="18">
        <v>336111</v>
      </c>
      <c r="B542" s="24" t="s">
        <v>936</v>
      </c>
      <c r="C542" s="24" t="str">
        <f t="shared" si="8"/>
        <v>336111 - Automobile Manufacturing</v>
      </c>
      <c r="D542" s="22"/>
      <c r="E542" s="22" t="s">
        <v>3435</v>
      </c>
      <c r="F542" s="22"/>
    </row>
    <row r="543" spans="1:6" ht="11.25">
      <c r="A543" s="18">
        <v>336112</v>
      </c>
      <c r="B543" s="24" t="s">
        <v>937</v>
      </c>
      <c r="C543" s="24" t="str">
        <f t="shared" si="8"/>
        <v>336112 - Light Truck and Utility Vehicle Manufacturing</v>
      </c>
      <c r="D543" s="22"/>
      <c r="E543" s="22" t="s">
        <v>3435</v>
      </c>
      <c r="F543" s="22"/>
    </row>
    <row r="544" spans="1:6" ht="11.25">
      <c r="A544" s="18">
        <v>336120</v>
      </c>
      <c r="B544" s="24" t="s">
        <v>938</v>
      </c>
      <c r="C544" s="24" t="str">
        <f t="shared" si="8"/>
        <v>336120 - Heavy Duty Truck Manufacturing</v>
      </c>
      <c r="D544" s="22"/>
      <c r="E544" s="22" t="s">
        <v>3435</v>
      </c>
      <c r="F544" s="22"/>
    </row>
    <row r="545" spans="1:6" ht="11.25">
      <c r="A545" s="18">
        <v>336211</v>
      </c>
      <c r="B545" s="24" t="s">
        <v>939</v>
      </c>
      <c r="C545" s="24" t="str">
        <f t="shared" si="8"/>
        <v>336211 - Motor Vehicle Body Manufacturing</v>
      </c>
      <c r="D545" s="22"/>
      <c r="E545" s="22" t="s">
        <v>3435</v>
      </c>
      <c r="F545" s="22"/>
    </row>
    <row r="546" spans="1:6" ht="11.25">
      <c r="A546" s="18">
        <v>336212</v>
      </c>
      <c r="B546" s="24" t="s">
        <v>940</v>
      </c>
      <c r="C546" s="24" t="str">
        <f t="shared" si="8"/>
        <v>336212 - Truck Trailer Manufacturing</v>
      </c>
      <c r="D546" s="22"/>
      <c r="E546" s="22" t="s">
        <v>3435</v>
      </c>
      <c r="F546" s="22"/>
    </row>
    <row r="547" spans="1:6" ht="11.25">
      <c r="A547" s="18">
        <v>336213</v>
      </c>
      <c r="B547" s="24" t="s">
        <v>941</v>
      </c>
      <c r="C547" s="24" t="str">
        <f t="shared" si="8"/>
        <v>336213 - Motor Home Manufacturing</v>
      </c>
      <c r="D547" s="22"/>
      <c r="E547" s="22" t="s">
        <v>3435</v>
      </c>
      <c r="F547" s="22"/>
    </row>
    <row r="548" spans="1:6" ht="11.25">
      <c r="A548" s="18">
        <v>336214</v>
      </c>
      <c r="B548" s="24" t="s">
        <v>942</v>
      </c>
      <c r="C548" s="24" t="str">
        <f t="shared" si="8"/>
        <v>336214 - Travel Trailer and Camper Manufacturing</v>
      </c>
      <c r="D548" s="22"/>
      <c r="E548" s="22" t="s">
        <v>3435</v>
      </c>
      <c r="F548" s="22"/>
    </row>
    <row r="549" spans="1:6" ht="11.25">
      <c r="A549" s="18">
        <v>336311</v>
      </c>
      <c r="B549" s="24" t="s">
        <v>943</v>
      </c>
      <c r="C549" s="24" t="str">
        <f t="shared" si="8"/>
        <v>336311 - Carburetor, Piston, Piston Ring, and Valve Manufacturing</v>
      </c>
      <c r="D549" s="22"/>
      <c r="E549" s="22" t="s">
        <v>3435</v>
      </c>
      <c r="F549" s="22"/>
    </row>
    <row r="550" spans="1:6" ht="11.25">
      <c r="A550" s="18">
        <v>336312</v>
      </c>
      <c r="B550" s="24" t="s">
        <v>944</v>
      </c>
      <c r="C550" s="24" t="str">
        <f t="shared" si="8"/>
        <v>336312 - Gasoline Engine and Engine Parts Manufacturing</v>
      </c>
      <c r="D550" s="22"/>
      <c r="E550" s="22" t="s">
        <v>3435</v>
      </c>
      <c r="F550" s="22"/>
    </row>
    <row r="551" spans="1:6" ht="11.25">
      <c r="A551" s="18">
        <v>336321</v>
      </c>
      <c r="B551" s="24" t="s">
        <v>945</v>
      </c>
      <c r="C551" s="24" t="str">
        <f t="shared" si="8"/>
        <v>336321 - Vehicular Lighting Equipment Manufacturing</v>
      </c>
      <c r="D551" s="22"/>
      <c r="E551" s="22" t="s">
        <v>3435</v>
      </c>
      <c r="F551" s="22"/>
    </row>
    <row r="552" spans="1:6" ht="11.25">
      <c r="A552" s="18">
        <v>336322</v>
      </c>
      <c r="B552" s="24" t="s">
        <v>946</v>
      </c>
      <c r="C552" s="24" t="str">
        <f t="shared" si="8"/>
        <v>336322 - Other Motor Vehicle Electrical and Electronic Equipment Manufacturing</v>
      </c>
      <c r="D552" s="22"/>
      <c r="E552" s="22" t="s">
        <v>3435</v>
      </c>
      <c r="F552" s="22"/>
    </row>
    <row r="553" spans="1:6" ht="11.25">
      <c r="A553" s="18">
        <v>336330</v>
      </c>
      <c r="B553" s="24" t="s">
        <v>947</v>
      </c>
      <c r="C553" s="24" t="str">
        <f t="shared" si="8"/>
        <v>336330 - Motor Vehicle Steering and Suspension Components (except Spring) Manufacturing</v>
      </c>
      <c r="D553" s="22"/>
      <c r="E553" s="22" t="s">
        <v>3435</v>
      </c>
      <c r="F553" s="22"/>
    </row>
    <row r="554" spans="1:6" ht="11.25">
      <c r="A554" s="18">
        <v>336340</v>
      </c>
      <c r="B554" s="24" t="s">
        <v>948</v>
      </c>
      <c r="C554" s="24" t="str">
        <f t="shared" si="8"/>
        <v>336340 - Motor Vehicle Brake System Manufacturing</v>
      </c>
      <c r="D554" s="22"/>
      <c r="E554" s="22" t="s">
        <v>3435</v>
      </c>
      <c r="F554" s="22"/>
    </row>
    <row r="555" spans="1:6" ht="11.25">
      <c r="A555" s="18">
        <v>336350</v>
      </c>
      <c r="B555" s="24" t="s">
        <v>949</v>
      </c>
      <c r="C555" s="24" t="str">
        <f t="shared" si="8"/>
        <v>336350 - Motor Vehicle Transmission and Power Train Parts Manufacturing</v>
      </c>
      <c r="D555" s="22"/>
      <c r="E555" s="22" t="s">
        <v>3435</v>
      </c>
      <c r="F555" s="22"/>
    </row>
    <row r="556" spans="1:6" ht="11.25">
      <c r="A556" s="18">
        <v>336360</v>
      </c>
      <c r="B556" s="24" t="s">
        <v>950</v>
      </c>
      <c r="C556" s="24" t="str">
        <f t="shared" si="8"/>
        <v>336360 - Motor Vehicle Seating and Interior Trim Manufacturing</v>
      </c>
      <c r="D556" s="22"/>
      <c r="E556" s="22" t="s">
        <v>3435</v>
      </c>
      <c r="F556" s="22"/>
    </row>
    <row r="557" spans="1:6" ht="11.25">
      <c r="A557" s="18">
        <v>336370</v>
      </c>
      <c r="B557" s="24" t="s">
        <v>951</v>
      </c>
      <c r="C557" s="24" t="str">
        <f t="shared" si="8"/>
        <v>336370 - Motor Vehicle Metal Stamping</v>
      </c>
      <c r="D557" s="22"/>
      <c r="E557" s="22" t="s">
        <v>3435</v>
      </c>
      <c r="F557" s="22"/>
    </row>
    <row r="558" spans="1:6" ht="11.25">
      <c r="A558" s="18">
        <v>336391</v>
      </c>
      <c r="B558" s="24" t="s">
        <v>952</v>
      </c>
      <c r="C558" s="24" t="str">
        <f t="shared" si="8"/>
        <v>336391 - Motor Vehicle Air-Conditioning Manufacturing</v>
      </c>
      <c r="D558" s="22"/>
      <c r="E558" s="22" t="s">
        <v>3435</v>
      </c>
      <c r="F558" s="22"/>
    </row>
    <row r="559" spans="1:6" ht="11.25">
      <c r="A559" s="18">
        <v>336399</v>
      </c>
      <c r="B559" s="24" t="s">
        <v>3284</v>
      </c>
      <c r="C559" s="24" t="str">
        <f t="shared" si="8"/>
        <v>336399 - All Other Motor Vehicle Parts Manufacturing</v>
      </c>
      <c r="D559" s="22"/>
      <c r="E559" s="22" t="s">
        <v>3435</v>
      </c>
      <c r="F559" s="22"/>
    </row>
    <row r="560" spans="1:6" ht="11.25">
      <c r="A560" s="18">
        <v>336411</v>
      </c>
      <c r="B560" s="24" t="s">
        <v>3285</v>
      </c>
      <c r="C560" s="24" t="str">
        <f t="shared" si="8"/>
        <v>336411 - Aircraft Manufacturing</v>
      </c>
      <c r="D560" s="22"/>
      <c r="E560" s="22" t="s">
        <v>3435</v>
      </c>
      <c r="F560" s="22"/>
    </row>
    <row r="561" spans="1:6" ht="11.25">
      <c r="A561" s="18">
        <v>336412</v>
      </c>
      <c r="B561" s="24" t="s">
        <v>3286</v>
      </c>
      <c r="C561" s="24" t="str">
        <f t="shared" si="8"/>
        <v>336412 - Aircraft Engine and Engine Parts Manufacturing</v>
      </c>
      <c r="D561" s="22"/>
      <c r="E561" s="22" t="s">
        <v>3435</v>
      </c>
      <c r="F561" s="22"/>
    </row>
    <row r="562" spans="1:6" ht="11.25">
      <c r="A562" s="18">
        <v>336413</v>
      </c>
      <c r="B562" s="24" t="s">
        <v>3287</v>
      </c>
      <c r="C562" s="24" t="str">
        <f t="shared" si="8"/>
        <v>336413 - Other Aircraft Parts and Auxiliary Equipment Manufacturing</v>
      </c>
      <c r="D562" s="22"/>
      <c r="E562" s="22" t="s">
        <v>3435</v>
      </c>
      <c r="F562" s="22"/>
    </row>
    <row r="563" spans="1:6" ht="11.25">
      <c r="A563" s="18">
        <v>336414</v>
      </c>
      <c r="B563" s="24" t="s">
        <v>3288</v>
      </c>
      <c r="C563" s="24" t="str">
        <f t="shared" si="8"/>
        <v>336414 - Guided Missile and Space Vehicle Manufacturing</v>
      </c>
      <c r="D563" s="22"/>
      <c r="E563" s="22" t="s">
        <v>3435</v>
      </c>
      <c r="F563" s="22"/>
    </row>
    <row r="564" spans="1:6" ht="11.25">
      <c r="A564" s="18">
        <v>336415</v>
      </c>
      <c r="B564" s="24" t="s">
        <v>3289</v>
      </c>
      <c r="C564" s="24" t="str">
        <f t="shared" si="8"/>
        <v>336415 - Guided Missile and Space Vehicle Propulsion Unit and Propulsion Unit Parts Manufacturing</v>
      </c>
      <c r="D564" s="22"/>
      <c r="E564" s="22" t="s">
        <v>3435</v>
      </c>
      <c r="F564" s="22"/>
    </row>
    <row r="565" spans="1:6" ht="11.25">
      <c r="A565" s="18">
        <v>336419</v>
      </c>
      <c r="B565" s="24" t="s">
        <v>3535</v>
      </c>
      <c r="C565" s="24" t="str">
        <f t="shared" si="8"/>
        <v>336419 - Other Guided Missile and Space Vehicle Parts and Auxiliary Equipment Manufacturing</v>
      </c>
      <c r="D565" s="22"/>
      <c r="E565" s="22" t="s">
        <v>3435</v>
      </c>
      <c r="F565" s="22"/>
    </row>
    <row r="566" spans="1:6" ht="11.25">
      <c r="A566" s="18">
        <v>336510</v>
      </c>
      <c r="B566" s="24" t="s">
        <v>3536</v>
      </c>
      <c r="C566" s="24" t="str">
        <f t="shared" si="8"/>
        <v>336510 - Railroad Rolling Stock Manufacturing</v>
      </c>
      <c r="D566" s="22"/>
      <c r="E566" s="22" t="s">
        <v>3435</v>
      </c>
      <c r="F566" s="22"/>
    </row>
    <row r="567" spans="1:6" ht="11.25">
      <c r="A567" s="18">
        <v>336611</v>
      </c>
      <c r="B567" s="24" t="s">
        <v>3537</v>
      </c>
      <c r="C567" s="24" t="str">
        <f t="shared" si="8"/>
        <v>336611 - Ship Building and Repairing</v>
      </c>
      <c r="D567" s="22"/>
      <c r="E567" s="22" t="s">
        <v>3435</v>
      </c>
      <c r="F567" s="22"/>
    </row>
    <row r="568" spans="1:6" ht="11.25">
      <c r="A568" s="18">
        <v>336612</v>
      </c>
      <c r="B568" s="24" t="s">
        <v>3538</v>
      </c>
      <c r="C568" s="24" t="str">
        <f t="shared" si="8"/>
        <v>336612 - Boat Building</v>
      </c>
      <c r="D568" s="22"/>
      <c r="E568" s="22" t="s">
        <v>3435</v>
      </c>
      <c r="F568" s="22"/>
    </row>
    <row r="569" spans="1:6" ht="11.25">
      <c r="A569" s="18">
        <v>336991</v>
      </c>
      <c r="B569" s="24" t="s">
        <v>780</v>
      </c>
      <c r="C569" s="24" t="str">
        <f t="shared" si="8"/>
        <v>336991 - Motorcycle, Bicycle, and Parts Manufacturing</v>
      </c>
      <c r="D569" s="22"/>
      <c r="E569" s="22" t="s">
        <v>3435</v>
      </c>
      <c r="F569" s="22"/>
    </row>
    <row r="570" spans="1:6" ht="11.25">
      <c r="A570" s="18">
        <v>336992</v>
      </c>
      <c r="B570" s="24" t="s">
        <v>781</v>
      </c>
      <c r="C570" s="24" t="str">
        <f t="shared" si="8"/>
        <v>336992 - Military Armored Vehicle, Tank, and Tank Component Manufacturing</v>
      </c>
      <c r="D570" s="22"/>
      <c r="E570" s="22" t="s">
        <v>3435</v>
      </c>
      <c r="F570" s="22"/>
    </row>
    <row r="571" spans="1:6" ht="11.25">
      <c r="A571" s="18">
        <v>336999</v>
      </c>
      <c r="B571" s="24" t="s">
        <v>782</v>
      </c>
      <c r="C571" s="24" t="str">
        <f t="shared" si="8"/>
        <v>336999 - All Other Transportation Equipment Manufacturing</v>
      </c>
      <c r="D571" s="22"/>
      <c r="E571" s="22" t="s">
        <v>3435</v>
      </c>
      <c r="F571" s="22"/>
    </row>
    <row r="572" spans="1:6" ht="11.25">
      <c r="A572" s="18">
        <v>337110</v>
      </c>
      <c r="B572" s="24" t="s">
        <v>783</v>
      </c>
      <c r="C572" s="24" t="str">
        <f t="shared" si="8"/>
        <v>337110 - Wood Kitchen Cabinet and Countertop Manufacturing</v>
      </c>
      <c r="D572" s="22"/>
      <c r="E572" s="22" t="s">
        <v>3435</v>
      </c>
      <c r="F572" s="22"/>
    </row>
    <row r="573" spans="1:6" ht="11.25">
      <c r="A573" s="18">
        <v>337121</v>
      </c>
      <c r="B573" s="24" t="s">
        <v>784</v>
      </c>
      <c r="C573" s="24" t="str">
        <f t="shared" si="8"/>
        <v>337121 - Upholstered Household Furniture Manufacturing</v>
      </c>
      <c r="D573" s="22"/>
      <c r="E573" s="22" t="s">
        <v>3435</v>
      </c>
      <c r="F573" s="22"/>
    </row>
    <row r="574" spans="1:6" ht="11.25">
      <c r="A574" s="18">
        <v>337122</v>
      </c>
      <c r="B574" s="24" t="s">
        <v>785</v>
      </c>
      <c r="C574" s="24" t="str">
        <f t="shared" si="8"/>
        <v>337122 - Nonupholstered Wood Household Furniture Manufacturing</v>
      </c>
      <c r="D574" s="22"/>
      <c r="E574" s="22" t="s">
        <v>3435</v>
      </c>
      <c r="F574" s="22"/>
    </row>
    <row r="575" spans="1:6" ht="11.25">
      <c r="A575" s="18">
        <v>337124</v>
      </c>
      <c r="B575" s="24" t="s">
        <v>786</v>
      </c>
      <c r="C575" s="24" t="str">
        <f t="shared" si="8"/>
        <v>337124 - Metal Household Furniture Manufacturing</v>
      </c>
      <c r="D575" s="22"/>
      <c r="E575" s="22" t="s">
        <v>3435</v>
      </c>
      <c r="F575" s="22"/>
    </row>
    <row r="576" spans="1:6" ht="11.25">
      <c r="A576" s="18">
        <v>337125</v>
      </c>
      <c r="B576" s="24" t="s">
        <v>787</v>
      </c>
      <c r="C576" s="24" t="str">
        <f t="shared" si="8"/>
        <v>337125 - Household Furniture (except Wood and Metal) Manufacturing</v>
      </c>
      <c r="D576" s="22"/>
      <c r="E576" s="22" t="s">
        <v>3435</v>
      </c>
      <c r="F576" s="22"/>
    </row>
    <row r="577" spans="1:6" ht="11.25">
      <c r="A577" s="18">
        <v>337127</v>
      </c>
      <c r="B577" s="24" t="s">
        <v>788</v>
      </c>
      <c r="C577" s="24" t="str">
        <f t="shared" si="8"/>
        <v>337127 - Institutional Furniture Manufacturing</v>
      </c>
      <c r="D577" s="22"/>
      <c r="E577" s="22" t="s">
        <v>3435</v>
      </c>
      <c r="F577" s="22"/>
    </row>
    <row r="578" spans="1:6" ht="11.25">
      <c r="A578" s="18">
        <v>337129</v>
      </c>
      <c r="B578" s="24" t="s">
        <v>789</v>
      </c>
      <c r="C578" s="24" t="str">
        <f aca="true" t="shared" si="9" ref="C578:C641">A578&amp;" - "&amp;B578</f>
        <v>337129 - Wood Television, Radio, and Sewing Machine Cabinet Manufacturing</v>
      </c>
      <c r="D578" s="22"/>
      <c r="E578" s="22" t="s">
        <v>3435</v>
      </c>
      <c r="F578" s="22"/>
    </row>
    <row r="579" spans="1:6" ht="11.25">
      <c r="A579" s="18">
        <v>337211</v>
      </c>
      <c r="B579" s="24" t="s">
        <v>790</v>
      </c>
      <c r="C579" s="24" t="str">
        <f t="shared" si="9"/>
        <v>337211 - Wood Office Furniture Manufacturing</v>
      </c>
      <c r="D579" s="22"/>
      <c r="E579" s="22" t="s">
        <v>3435</v>
      </c>
      <c r="F579" s="22"/>
    </row>
    <row r="580" spans="1:6" ht="11.25">
      <c r="A580" s="18">
        <v>337212</v>
      </c>
      <c r="B580" s="24" t="s">
        <v>791</v>
      </c>
      <c r="C580" s="24" t="str">
        <f t="shared" si="9"/>
        <v>337212 - Custom Architectural Woodwork and Millwork Manufacturing</v>
      </c>
      <c r="D580" s="22"/>
      <c r="E580" s="22" t="s">
        <v>3435</v>
      </c>
      <c r="F580" s="22"/>
    </row>
    <row r="581" spans="1:6" ht="11.25">
      <c r="A581" s="18">
        <v>337214</v>
      </c>
      <c r="B581" s="24" t="s">
        <v>792</v>
      </c>
      <c r="C581" s="24" t="str">
        <f t="shared" si="9"/>
        <v>337214 - Office Furniture (except Wood) Manufacturing</v>
      </c>
      <c r="D581" s="22"/>
      <c r="E581" s="22" t="s">
        <v>3435</v>
      </c>
      <c r="F581" s="22"/>
    </row>
    <row r="582" spans="1:6" ht="11.25">
      <c r="A582" s="18">
        <v>337215</v>
      </c>
      <c r="B582" s="24" t="s">
        <v>793</v>
      </c>
      <c r="C582" s="24" t="str">
        <f t="shared" si="9"/>
        <v>337215 - Showcase, Partition, Shelving, and Locker Manufacturing</v>
      </c>
      <c r="D582" s="22"/>
      <c r="E582" s="22" t="s">
        <v>3435</v>
      </c>
      <c r="F582" s="22"/>
    </row>
    <row r="583" spans="1:6" ht="11.25">
      <c r="A583" s="18">
        <v>337910</v>
      </c>
      <c r="B583" s="24" t="s">
        <v>794</v>
      </c>
      <c r="C583" s="24" t="str">
        <f t="shared" si="9"/>
        <v>337910 - Mattress Manufacturing</v>
      </c>
      <c r="D583" s="22"/>
      <c r="E583" s="22" t="s">
        <v>3435</v>
      </c>
      <c r="F583" s="22"/>
    </row>
    <row r="584" spans="1:6" ht="11.25">
      <c r="A584" s="18">
        <v>337920</v>
      </c>
      <c r="B584" s="24" t="s">
        <v>795</v>
      </c>
      <c r="C584" s="24" t="str">
        <f t="shared" si="9"/>
        <v>337920 - Blind and Shade Manufacturing</v>
      </c>
      <c r="D584" s="22"/>
      <c r="E584" s="22" t="s">
        <v>3435</v>
      </c>
      <c r="F584" s="22"/>
    </row>
    <row r="585" spans="1:6" ht="11.25">
      <c r="A585" s="18">
        <v>339112</v>
      </c>
      <c r="B585" s="24" t="s">
        <v>2305</v>
      </c>
      <c r="C585" s="24" t="str">
        <f t="shared" si="9"/>
        <v>339112 - Surgical and Medical Instrument Manufacturing</v>
      </c>
      <c r="D585" s="22"/>
      <c r="E585" s="22" t="s">
        <v>3435</v>
      </c>
      <c r="F585" s="22"/>
    </row>
    <row r="586" spans="1:6" ht="11.25">
      <c r="A586" s="18">
        <v>339113</v>
      </c>
      <c r="B586" s="24" t="s">
        <v>2306</v>
      </c>
      <c r="C586" s="24" t="str">
        <f t="shared" si="9"/>
        <v>339113 - Surgical Appliance and Supplies Manufacturing</v>
      </c>
      <c r="D586" s="22"/>
      <c r="E586" s="22" t="s">
        <v>3435</v>
      </c>
      <c r="F586" s="22"/>
    </row>
    <row r="587" spans="1:6" ht="11.25">
      <c r="A587" s="18">
        <v>339114</v>
      </c>
      <c r="B587" s="24" t="s">
        <v>2307</v>
      </c>
      <c r="C587" s="24" t="str">
        <f t="shared" si="9"/>
        <v>339114 - Dental Equipment and Supplies Manufacturing</v>
      </c>
      <c r="D587" s="22"/>
      <c r="E587" s="22" t="s">
        <v>3435</v>
      </c>
      <c r="F587" s="22"/>
    </row>
    <row r="588" spans="1:6" ht="11.25">
      <c r="A588" s="18">
        <v>339115</v>
      </c>
      <c r="B588" s="24" t="s">
        <v>2308</v>
      </c>
      <c r="C588" s="24" t="str">
        <f t="shared" si="9"/>
        <v>339115 - Ophthalmic Goods Manufacturing</v>
      </c>
      <c r="D588" s="22"/>
      <c r="E588" s="22" t="s">
        <v>3435</v>
      </c>
      <c r="F588" s="22"/>
    </row>
    <row r="589" spans="1:6" ht="11.25">
      <c r="A589" s="18">
        <v>339116</v>
      </c>
      <c r="B589" s="24" t="s">
        <v>2309</v>
      </c>
      <c r="C589" s="24" t="str">
        <f t="shared" si="9"/>
        <v>339116 - Dental Laboratories</v>
      </c>
      <c r="D589" s="22"/>
      <c r="E589" s="22" t="s">
        <v>3435</v>
      </c>
      <c r="F589" s="22"/>
    </row>
    <row r="590" spans="1:6" ht="11.25">
      <c r="A590" s="18">
        <v>339911</v>
      </c>
      <c r="B590" s="24" t="s">
        <v>3460</v>
      </c>
      <c r="C590" s="24" t="str">
        <f t="shared" si="9"/>
        <v>339911 - Jewelry (except Costume) Manufacturing</v>
      </c>
      <c r="D590" s="22"/>
      <c r="E590" s="22" t="s">
        <v>3435</v>
      </c>
      <c r="F590" s="22"/>
    </row>
    <row r="591" spans="1:6" ht="11.25">
      <c r="A591" s="18">
        <v>339912</v>
      </c>
      <c r="B591" s="24" t="s">
        <v>3461</v>
      </c>
      <c r="C591" s="24" t="str">
        <f t="shared" si="9"/>
        <v>339912 - Silverware and Hollowware Manufacturing</v>
      </c>
      <c r="D591" s="22"/>
      <c r="E591" s="22" t="s">
        <v>3435</v>
      </c>
      <c r="F591" s="22"/>
    </row>
    <row r="592" spans="1:6" ht="11.25">
      <c r="A592" s="18">
        <v>339913</v>
      </c>
      <c r="B592" s="24" t="s">
        <v>3462</v>
      </c>
      <c r="C592" s="24" t="str">
        <f t="shared" si="9"/>
        <v>339913 - Jewelers' Material and Lapidary Work Manufacturing</v>
      </c>
      <c r="D592" s="22"/>
      <c r="E592" s="22" t="s">
        <v>3435</v>
      </c>
      <c r="F592" s="22"/>
    </row>
    <row r="593" spans="1:6" ht="11.25">
      <c r="A593" s="18">
        <v>339914</v>
      </c>
      <c r="B593" s="24" t="s">
        <v>3463</v>
      </c>
      <c r="C593" s="24" t="str">
        <f t="shared" si="9"/>
        <v>339914 - Costume Jewelry and Novelty Manufacturing</v>
      </c>
      <c r="D593" s="22"/>
      <c r="E593" s="22" t="s">
        <v>3435</v>
      </c>
      <c r="F593" s="22"/>
    </row>
    <row r="594" spans="1:6" ht="11.25">
      <c r="A594" s="18">
        <v>339920</v>
      </c>
      <c r="B594" s="24" t="s">
        <v>3464</v>
      </c>
      <c r="C594" s="24" t="str">
        <f t="shared" si="9"/>
        <v>339920 - Sporting and Athletic Goods Manufacturing</v>
      </c>
      <c r="D594" s="22"/>
      <c r="E594" s="22" t="s">
        <v>3435</v>
      </c>
      <c r="F594" s="22"/>
    </row>
    <row r="595" spans="1:6" ht="11.25">
      <c r="A595" s="18">
        <v>339931</v>
      </c>
      <c r="B595" s="24" t="s">
        <v>3465</v>
      </c>
      <c r="C595" s="24" t="str">
        <f t="shared" si="9"/>
        <v>339931 - Doll and Stuffed Toy Manufacturing</v>
      </c>
      <c r="D595" s="22"/>
      <c r="E595" s="22" t="s">
        <v>3435</v>
      </c>
      <c r="F595" s="22"/>
    </row>
    <row r="596" spans="1:6" ht="11.25">
      <c r="A596" s="18">
        <v>339932</v>
      </c>
      <c r="B596" s="24" t="s">
        <v>3466</v>
      </c>
      <c r="C596" s="24" t="str">
        <f t="shared" si="9"/>
        <v>339932 - Game, Toy, and Children's Vehicle Manufacturing</v>
      </c>
      <c r="D596" s="22"/>
      <c r="E596" s="22" t="s">
        <v>3435</v>
      </c>
      <c r="F596" s="22"/>
    </row>
    <row r="597" spans="1:6" ht="11.25">
      <c r="A597" s="18">
        <v>339941</v>
      </c>
      <c r="B597" s="24" t="s">
        <v>3467</v>
      </c>
      <c r="C597" s="24" t="str">
        <f t="shared" si="9"/>
        <v>339941 - Pen and Mechanical Pencil Manufacturing</v>
      </c>
      <c r="D597" s="22"/>
      <c r="E597" s="22" t="s">
        <v>3435</v>
      </c>
      <c r="F597" s="22"/>
    </row>
    <row r="598" spans="1:6" ht="11.25">
      <c r="A598" s="18">
        <v>339942</v>
      </c>
      <c r="B598" s="24" t="s">
        <v>3468</v>
      </c>
      <c r="C598" s="24" t="str">
        <f t="shared" si="9"/>
        <v>339942 - Lead Pencil and Art Good Manufacturing</v>
      </c>
      <c r="D598" s="22"/>
      <c r="E598" s="22" t="s">
        <v>3435</v>
      </c>
      <c r="F598" s="22"/>
    </row>
    <row r="599" spans="1:6" ht="11.25">
      <c r="A599" s="18">
        <v>339943</v>
      </c>
      <c r="B599" s="24" t="s">
        <v>1853</v>
      </c>
      <c r="C599" s="24" t="str">
        <f t="shared" si="9"/>
        <v>339943 - Marking Device Manufacturing</v>
      </c>
      <c r="D599" s="22"/>
      <c r="E599" s="22" t="s">
        <v>3435</v>
      </c>
      <c r="F599" s="22"/>
    </row>
    <row r="600" spans="1:6" ht="11.25">
      <c r="A600" s="18">
        <v>339944</v>
      </c>
      <c r="B600" s="24" t="s">
        <v>1854</v>
      </c>
      <c r="C600" s="24" t="str">
        <f t="shared" si="9"/>
        <v>339944 - Carbon Paper and Inked Ribbon Manufacturing</v>
      </c>
      <c r="D600" s="22"/>
      <c r="E600" s="22" t="s">
        <v>3435</v>
      </c>
      <c r="F600" s="22"/>
    </row>
    <row r="601" spans="1:6" ht="11.25">
      <c r="A601" s="18">
        <v>339950</v>
      </c>
      <c r="B601" s="24" t="s">
        <v>683</v>
      </c>
      <c r="C601" s="24" t="str">
        <f t="shared" si="9"/>
        <v>339950 - Sign Manufacturing</v>
      </c>
      <c r="D601" s="22"/>
      <c r="E601" s="22" t="s">
        <v>3435</v>
      </c>
      <c r="F601" s="22"/>
    </row>
    <row r="602" spans="1:6" ht="11.25">
      <c r="A602" s="18">
        <v>339991</v>
      </c>
      <c r="B602" s="24" t="s">
        <v>684</v>
      </c>
      <c r="C602" s="24" t="str">
        <f t="shared" si="9"/>
        <v>339991 - Gasket, Packing, and Sealing Device Manufacturing</v>
      </c>
      <c r="D602" s="22"/>
      <c r="E602" s="22" t="s">
        <v>3435</v>
      </c>
      <c r="F602" s="22"/>
    </row>
    <row r="603" spans="1:6" ht="11.25">
      <c r="A603" s="18">
        <v>339992</v>
      </c>
      <c r="B603" s="24" t="s">
        <v>685</v>
      </c>
      <c r="C603" s="24" t="str">
        <f t="shared" si="9"/>
        <v>339992 - Musical Instrument Manufacturing</v>
      </c>
      <c r="D603" s="22"/>
      <c r="E603" s="22" t="s">
        <v>3435</v>
      </c>
      <c r="F603" s="22"/>
    </row>
    <row r="604" spans="1:6" ht="11.25">
      <c r="A604" s="18">
        <v>339993</v>
      </c>
      <c r="B604" s="24" t="s">
        <v>686</v>
      </c>
      <c r="C604" s="24" t="str">
        <f t="shared" si="9"/>
        <v>339993 - Fastener, Button, Needle, and Pin Manufacturing</v>
      </c>
      <c r="D604" s="22"/>
      <c r="E604" s="22" t="s">
        <v>3435</v>
      </c>
      <c r="F604" s="22"/>
    </row>
    <row r="605" spans="1:6" ht="11.25">
      <c r="A605" s="18">
        <v>339994</v>
      </c>
      <c r="B605" s="24" t="s">
        <v>687</v>
      </c>
      <c r="C605" s="24" t="str">
        <f t="shared" si="9"/>
        <v>339994 - Broom, Brush, and Mop Manufacturing</v>
      </c>
      <c r="D605" s="22"/>
      <c r="E605" s="22" t="s">
        <v>3435</v>
      </c>
      <c r="F605" s="22"/>
    </row>
    <row r="606" spans="1:6" ht="11.25">
      <c r="A606" s="18">
        <v>339995</v>
      </c>
      <c r="B606" s="24" t="s">
        <v>688</v>
      </c>
      <c r="C606" s="24" t="str">
        <f t="shared" si="9"/>
        <v>339995 - Burial Casket Manufacturing</v>
      </c>
      <c r="D606" s="22"/>
      <c r="E606" s="22" t="s">
        <v>3435</v>
      </c>
      <c r="F606" s="22"/>
    </row>
    <row r="607" spans="1:6" ht="11.25">
      <c r="A607" s="18">
        <v>339999</v>
      </c>
      <c r="B607" s="24" t="s">
        <v>689</v>
      </c>
      <c r="C607" s="24" t="str">
        <f t="shared" si="9"/>
        <v>339999 - All Other Miscellaneous Manufacturing</v>
      </c>
      <c r="D607" s="22"/>
      <c r="E607" s="22" t="s">
        <v>3435</v>
      </c>
      <c r="F607" s="22"/>
    </row>
    <row r="608" spans="1:6" ht="11.25">
      <c r="A608" s="18">
        <v>423110</v>
      </c>
      <c r="B608" s="24" t="s">
        <v>690</v>
      </c>
      <c r="C608" s="24" t="str">
        <f t="shared" si="9"/>
        <v>423110 - Automobile and Other Motor Vehicle Merchant Wholesalers</v>
      </c>
      <c r="D608" s="22"/>
      <c r="E608" s="22" t="s">
        <v>3435</v>
      </c>
      <c r="F608" s="22"/>
    </row>
    <row r="609" spans="1:6" ht="11.25">
      <c r="A609" s="18">
        <v>423120</v>
      </c>
      <c r="B609" s="24" t="s">
        <v>691</v>
      </c>
      <c r="C609" s="24" t="str">
        <f t="shared" si="9"/>
        <v>423120 - Motor Vehicle Supplies and New Parts Merchant Wholesalers</v>
      </c>
      <c r="D609" s="22"/>
      <c r="E609" s="22" t="s">
        <v>3435</v>
      </c>
      <c r="F609" s="22"/>
    </row>
    <row r="610" spans="1:6" ht="11.25">
      <c r="A610" s="18">
        <v>423130</v>
      </c>
      <c r="B610" s="24" t="s">
        <v>3296</v>
      </c>
      <c r="C610" s="24" t="str">
        <f t="shared" si="9"/>
        <v>423130 - Tire and Tube Merchant Wholesalers</v>
      </c>
      <c r="D610" s="22"/>
      <c r="E610" s="22" t="s">
        <v>3435</v>
      </c>
      <c r="F610" s="22"/>
    </row>
    <row r="611" spans="1:6" ht="11.25">
      <c r="A611" s="18">
        <v>423140</v>
      </c>
      <c r="B611" s="24" t="s">
        <v>3437</v>
      </c>
      <c r="C611" s="24" t="str">
        <f t="shared" si="9"/>
        <v>423140 - Motor Vehicle Parts (Used) Merchant Wholesalers</v>
      </c>
      <c r="D611" s="22"/>
      <c r="E611" s="22" t="s">
        <v>3435</v>
      </c>
      <c r="F611" s="22"/>
    </row>
    <row r="612" spans="1:6" ht="11.25">
      <c r="A612" s="18">
        <v>423210</v>
      </c>
      <c r="B612" s="24" t="s">
        <v>3438</v>
      </c>
      <c r="C612" s="24" t="str">
        <f t="shared" si="9"/>
        <v>423210 - Furniture Merchant Wholesalers</v>
      </c>
      <c r="D612" s="22"/>
      <c r="E612" s="22" t="s">
        <v>3435</v>
      </c>
      <c r="F612" s="22"/>
    </row>
    <row r="613" spans="1:6" ht="11.25">
      <c r="A613" s="18">
        <v>423220</v>
      </c>
      <c r="B613" s="24" t="s">
        <v>2777</v>
      </c>
      <c r="C613" s="24" t="str">
        <f t="shared" si="9"/>
        <v>423220 - Home Furnishing Merchant Wholesalers</v>
      </c>
      <c r="D613" s="22"/>
      <c r="E613" s="22" t="s">
        <v>3435</v>
      </c>
      <c r="F613" s="22"/>
    </row>
    <row r="614" spans="1:6" ht="11.25">
      <c r="A614" s="18">
        <v>423310</v>
      </c>
      <c r="B614" s="24" t="s">
        <v>2778</v>
      </c>
      <c r="C614" s="24" t="str">
        <f t="shared" si="9"/>
        <v>423310 - Lumber, Plywood, Millwork, and Wood Panel Merchant Wholesalers</v>
      </c>
      <c r="D614" s="22"/>
      <c r="E614" s="22" t="s">
        <v>3435</v>
      </c>
      <c r="F614" s="22"/>
    </row>
    <row r="615" spans="1:6" ht="11.25">
      <c r="A615" s="18">
        <v>423320</v>
      </c>
      <c r="B615" s="24" t="s">
        <v>3263</v>
      </c>
      <c r="C615" s="24" t="str">
        <f t="shared" si="9"/>
        <v>423320 - Brick, Stone, and Related Construction Material Merchant Wholesalers</v>
      </c>
      <c r="D615" s="22"/>
      <c r="E615" s="22" t="s">
        <v>3435</v>
      </c>
      <c r="F615" s="22"/>
    </row>
    <row r="616" spans="1:6" ht="11.25">
      <c r="A616" s="18">
        <v>423330</v>
      </c>
      <c r="B616" s="24" t="s">
        <v>3264</v>
      </c>
      <c r="C616" s="24" t="str">
        <f t="shared" si="9"/>
        <v>423330 - Roofing, Siding, and Insulation Material Merchant Wholesalers</v>
      </c>
      <c r="D616" s="22"/>
      <c r="E616" s="22" t="s">
        <v>3435</v>
      </c>
      <c r="F616" s="22"/>
    </row>
    <row r="617" spans="1:6" ht="11.25">
      <c r="A617" s="18">
        <v>423390</v>
      </c>
      <c r="B617" s="24" t="s">
        <v>3265</v>
      </c>
      <c r="C617" s="24" t="str">
        <f t="shared" si="9"/>
        <v>423390 - Other Construction Material Merchant Wholesalers</v>
      </c>
      <c r="D617" s="22"/>
      <c r="E617" s="22" t="s">
        <v>3435</v>
      </c>
      <c r="F617" s="22"/>
    </row>
    <row r="618" spans="1:6" ht="11.25">
      <c r="A618" s="18">
        <v>423410</v>
      </c>
      <c r="B618" s="24" t="s">
        <v>3266</v>
      </c>
      <c r="C618" s="24" t="str">
        <f t="shared" si="9"/>
        <v>423410 - Photographic Equipment and Supplies Merchant Wholesalers</v>
      </c>
      <c r="D618" s="22"/>
      <c r="E618" s="22" t="s">
        <v>3435</v>
      </c>
      <c r="F618" s="22"/>
    </row>
    <row r="619" spans="1:6" ht="11.25">
      <c r="A619" s="18">
        <v>423420</v>
      </c>
      <c r="B619" s="24" t="s">
        <v>3267</v>
      </c>
      <c r="C619" s="24" t="str">
        <f t="shared" si="9"/>
        <v>423420 - Office Equipment Merchant Wholesalers</v>
      </c>
      <c r="D619" s="22"/>
      <c r="E619" s="22" t="s">
        <v>3435</v>
      </c>
      <c r="F619" s="22"/>
    </row>
    <row r="620" spans="1:6" ht="11.25">
      <c r="A620" s="18">
        <v>423430</v>
      </c>
      <c r="B620" s="24" t="s">
        <v>3268</v>
      </c>
      <c r="C620" s="24" t="str">
        <f t="shared" si="9"/>
        <v>423430 - Computer and Computer Peripheral Equipment and Software Merchant Wholesalers</v>
      </c>
      <c r="D620" s="22"/>
      <c r="E620" s="22" t="s">
        <v>3435</v>
      </c>
      <c r="F620" s="22"/>
    </row>
    <row r="621" spans="1:6" ht="11.25">
      <c r="A621" s="18">
        <v>423440</v>
      </c>
      <c r="B621" s="24" t="s">
        <v>3269</v>
      </c>
      <c r="C621" s="24" t="str">
        <f t="shared" si="9"/>
        <v>423440 - Other Commercial Equipment Merchant Wholesalers</v>
      </c>
      <c r="D621" s="22"/>
      <c r="E621" s="22" t="s">
        <v>3435</v>
      </c>
      <c r="F621" s="22"/>
    </row>
    <row r="622" spans="1:6" ht="11.25">
      <c r="A622" s="18">
        <v>423450</v>
      </c>
      <c r="B622" s="24" t="s">
        <v>3270</v>
      </c>
      <c r="C622" s="24" t="str">
        <f t="shared" si="9"/>
        <v>423450 - Medical, Dental, and Hospital Equipment and Supplies Merchant Wholesalers</v>
      </c>
      <c r="D622" s="22"/>
      <c r="E622" s="22" t="s">
        <v>3435</v>
      </c>
      <c r="F622" s="22"/>
    </row>
    <row r="623" spans="1:6" ht="11.25">
      <c r="A623" s="18">
        <v>423460</v>
      </c>
      <c r="B623" s="24" t="s">
        <v>1916</v>
      </c>
      <c r="C623" s="24" t="str">
        <f t="shared" si="9"/>
        <v>423460 - Ophthalmic Goods Merchant Wholesalers</v>
      </c>
      <c r="D623" s="22"/>
      <c r="E623" s="22" t="s">
        <v>3435</v>
      </c>
      <c r="F623" s="22"/>
    </row>
    <row r="624" spans="1:6" ht="11.25">
      <c r="A624" s="18">
        <v>423490</v>
      </c>
      <c r="B624" s="24" t="s">
        <v>3271</v>
      </c>
      <c r="C624" s="24" t="str">
        <f t="shared" si="9"/>
        <v>423490 - Other Professional Equipment and Supplies Merchant Wholesalers</v>
      </c>
      <c r="D624" s="22"/>
      <c r="E624" s="22" t="s">
        <v>3435</v>
      </c>
      <c r="F624" s="22"/>
    </row>
    <row r="625" spans="1:6" ht="11.25">
      <c r="A625" s="18">
        <v>423510</v>
      </c>
      <c r="B625" s="24" t="s">
        <v>3272</v>
      </c>
      <c r="C625" s="24" t="str">
        <f t="shared" si="9"/>
        <v>423510 - Metal Service Centers and Other Metal Merchant Wholesalers</v>
      </c>
      <c r="D625" s="22"/>
      <c r="E625" s="22" t="s">
        <v>3435</v>
      </c>
      <c r="F625" s="22"/>
    </row>
    <row r="626" spans="1:6" ht="11.25">
      <c r="A626" s="18">
        <v>423520</v>
      </c>
      <c r="B626" s="24" t="s">
        <v>3273</v>
      </c>
      <c r="C626" s="24" t="str">
        <f t="shared" si="9"/>
        <v>423520 - Coal and Other Mineral and Ore Merchant Wholesalers</v>
      </c>
      <c r="D626" s="22"/>
      <c r="E626" s="22" t="s">
        <v>3435</v>
      </c>
      <c r="F626" s="22"/>
    </row>
    <row r="627" spans="1:6" ht="11.25">
      <c r="A627" s="18">
        <v>423610</v>
      </c>
      <c r="B627" s="24" t="s">
        <v>1917</v>
      </c>
      <c r="C627" s="24" t="str">
        <f t="shared" si="9"/>
        <v>423610 - Electrical Apparatus and Equipment, Wiring Supplies, and Related Equipment Merchant  Wholesalers</v>
      </c>
      <c r="D627" s="22"/>
      <c r="E627" s="22" t="s">
        <v>3435</v>
      </c>
      <c r="F627" s="22"/>
    </row>
    <row r="628" spans="1:6" ht="11.25">
      <c r="A628" s="18">
        <v>423620</v>
      </c>
      <c r="B628" s="24" t="s">
        <v>2767</v>
      </c>
      <c r="C628" s="24" t="str">
        <f t="shared" si="9"/>
        <v>423620 - Electrical and Electronic Appliance, Television, and Radio Set Merchant Wholesalers</v>
      </c>
      <c r="D628" s="22"/>
      <c r="E628" s="22" t="s">
        <v>3435</v>
      </c>
      <c r="F628" s="22"/>
    </row>
    <row r="629" spans="1:6" ht="11.25">
      <c r="A629" s="18">
        <v>423690</v>
      </c>
      <c r="B629" s="24" t="s">
        <v>2768</v>
      </c>
      <c r="C629" s="24" t="str">
        <f t="shared" si="9"/>
        <v>423690 - Other Electronic Parts and Equipment Merchant Wholesalers</v>
      </c>
      <c r="D629" s="22"/>
      <c r="E629" s="22" t="s">
        <v>3435</v>
      </c>
      <c r="F629" s="22"/>
    </row>
    <row r="630" spans="1:6" ht="11.25">
      <c r="A630" s="18">
        <v>423710</v>
      </c>
      <c r="B630" s="24" t="s">
        <v>2769</v>
      </c>
      <c r="C630" s="24" t="str">
        <f t="shared" si="9"/>
        <v>423710 - Hardware Merchant Wholesalers</v>
      </c>
      <c r="D630" s="22"/>
      <c r="E630" s="22" t="s">
        <v>3435</v>
      </c>
      <c r="F630" s="22"/>
    </row>
    <row r="631" spans="1:6" ht="11.25">
      <c r="A631" s="18">
        <v>423720</v>
      </c>
      <c r="B631" s="24" t="s">
        <v>2770</v>
      </c>
      <c r="C631" s="24" t="str">
        <f t="shared" si="9"/>
        <v>423720 - Plumbing and Heating Equipment and Supplies (Hydronics) Merchant Wholesalers</v>
      </c>
      <c r="D631" s="22"/>
      <c r="E631" s="22" t="s">
        <v>3435</v>
      </c>
      <c r="F631" s="22"/>
    </row>
    <row r="632" spans="1:6" ht="11.25">
      <c r="A632" s="18">
        <v>423730</v>
      </c>
      <c r="B632" s="24" t="s">
        <v>2771</v>
      </c>
      <c r="C632" s="24" t="str">
        <f t="shared" si="9"/>
        <v>423730 - Warm Air Heating and Air-Conditioning Equipment and Supplies Merchant Wholesalers</v>
      </c>
      <c r="D632" s="22"/>
      <c r="E632" s="22" t="s">
        <v>3435</v>
      </c>
      <c r="F632" s="22"/>
    </row>
    <row r="633" spans="1:6" ht="11.25">
      <c r="A633" s="18">
        <v>423740</v>
      </c>
      <c r="B633" s="24" t="s">
        <v>2772</v>
      </c>
      <c r="C633" s="24" t="str">
        <f t="shared" si="9"/>
        <v>423740 - Refrigeration Equipment and Supplies Merchant Wholesalers</v>
      </c>
      <c r="D633" s="22"/>
      <c r="E633" s="22" t="s">
        <v>3435</v>
      </c>
      <c r="F633" s="22"/>
    </row>
    <row r="634" spans="1:6" ht="11.25">
      <c r="A634" s="18">
        <v>423810</v>
      </c>
      <c r="B634" s="24" t="s">
        <v>2773</v>
      </c>
      <c r="C634" s="24" t="str">
        <f t="shared" si="9"/>
        <v>423810 - Construction and Mining (except Oil Well) Machinery and Equipment Merchant Wholesalers</v>
      </c>
      <c r="D634" s="22"/>
      <c r="E634" s="22" t="s">
        <v>3435</v>
      </c>
      <c r="F634" s="22"/>
    </row>
    <row r="635" spans="1:6" ht="11.25">
      <c r="A635" s="18">
        <v>423820</v>
      </c>
      <c r="B635" s="24" t="s">
        <v>2774</v>
      </c>
      <c r="C635" s="24" t="str">
        <f t="shared" si="9"/>
        <v>423820 - Farm and Garden Machinery and Equipment Merchant Wholesalers</v>
      </c>
      <c r="D635" s="22"/>
      <c r="E635" s="22" t="s">
        <v>3435</v>
      </c>
      <c r="F635" s="22"/>
    </row>
    <row r="636" spans="1:6" ht="11.25">
      <c r="A636" s="18">
        <v>423830</v>
      </c>
      <c r="B636" s="24" t="s">
        <v>2775</v>
      </c>
      <c r="C636" s="24" t="str">
        <f t="shared" si="9"/>
        <v>423830 - Industrial Machinery and Equipment Merchant Wholesalers</v>
      </c>
      <c r="D636" s="22"/>
      <c r="E636" s="22" t="s">
        <v>3435</v>
      </c>
      <c r="F636" s="22"/>
    </row>
    <row r="637" spans="1:6" ht="11.25">
      <c r="A637" s="18">
        <v>423840</v>
      </c>
      <c r="B637" s="24" t="s">
        <v>2776</v>
      </c>
      <c r="C637" s="24" t="str">
        <f t="shared" si="9"/>
        <v>423840 - Industrial Supplies Merchant Wholesalers</v>
      </c>
      <c r="D637" s="22"/>
      <c r="E637" s="22" t="s">
        <v>3435</v>
      </c>
      <c r="F637" s="22"/>
    </row>
    <row r="638" spans="1:6" ht="11.25">
      <c r="A638" s="18">
        <v>423850</v>
      </c>
      <c r="B638" s="24" t="s">
        <v>3290</v>
      </c>
      <c r="C638" s="24" t="str">
        <f t="shared" si="9"/>
        <v>423850 - Service Establishment Equipment and Supplies Merchant Wholesalers</v>
      </c>
      <c r="D638" s="22"/>
      <c r="E638" s="22" t="s">
        <v>3435</v>
      </c>
      <c r="F638" s="22"/>
    </row>
    <row r="639" spans="1:6" ht="11.25">
      <c r="A639" s="18">
        <v>423860</v>
      </c>
      <c r="B639" s="24" t="s">
        <v>3291</v>
      </c>
      <c r="C639" s="24" t="str">
        <f t="shared" si="9"/>
        <v>423860 - Transportation Equipment and Supplies (except Motor Vehicle) Merchant Wholesalers</v>
      </c>
      <c r="D639" s="22"/>
      <c r="E639" s="22" t="s">
        <v>3435</v>
      </c>
      <c r="F639" s="22"/>
    </row>
    <row r="640" spans="1:6" ht="11.25">
      <c r="A640" s="18">
        <v>423910</v>
      </c>
      <c r="B640" s="24" t="s">
        <v>3292</v>
      </c>
      <c r="C640" s="24" t="str">
        <f t="shared" si="9"/>
        <v>423910 - Sporting and Recreational Goods and Supplies Merchant Wholesalers</v>
      </c>
      <c r="D640" s="22"/>
      <c r="E640" s="22" t="s">
        <v>3435</v>
      </c>
      <c r="F640" s="22"/>
    </row>
    <row r="641" spans="1:6" ht="11.25">
      <c r="A641" s="18">
        <v>423920</v>
      </c>
      <c r="B641" s="24" t="s">
        <v>1918</v>
      </c>
      <c r="C641" s="24" t="str">
        <f t="shared" si="9"/>
        <v>423920 - Toy and Hobby Goods and Supplies Merchant Wholesalers</v>
      </c>
      <c r="D641" s="22"/>
      <c r="E641" s="22" t="s">
        <v>3435</v>
      </c>
      <c r="F641" s="22"/>
    </row>
    <row r="642" spans="1:6" ht="11.25">
      <c r="A642" s="18">
        <v>423930</v>
      </c>
      <c r="B642" s="24" t="s">
        <v>3293</v>
      </c>
      <c r="C642" s="24" t="str">
        <f aca="true" t="shared" si="10" ref="C642:C705">A642&amp;" - "&amp;B642</f>
        <v>423930 - Recyclable Material Merchant Wholesalers</v>
      </c>
      <c r="D642" s="22"/>
      <c r="E642" s="22" t="s">
        <v>3435</v>
      </c>
      <c r="F642" s="22"/>
    </row>
    <row r="643" spans="1:6" ht="11.25">
      <c r="A643" s="18">
        <v>423940</v>
      </c>
      <c r="B643" s="24" t="s">
        <v>3294</v>
      </c>
      <c r="C643" s="24" t="str">
        <f t="shared" si="10"/>
        <v>423940 - Jewelry, Watch, Precious Stone, and Precious Metal Merchant Wholesalers</v>
      </c>
      <c r="D643" s="22"/>
      <c r="E643" s="22" t="s">
        <v>3435</v>
      </c>
      <c r="F643" s="22"/>
    </row>
    <row r="644" spans="1:6" ht="11.25">
      <c r="A644" s="18">
        <v>423990</v>
      </c>
      <c r="B644" s="24" t="s">
        <v>3295</v>
      </c>
      <c r="C644" s="24" t="str">
        <f t="shared" si="10"/>
        <v>423990 - Other Miscellaneous Durable Goods Merchant Wholesalers</v>
      </c>
      <c r="D644" s="22"/>
      <c r="E644" s="22" t="s">
        <v>3435</v>
      </c>
      <c r="F644" s="22"/>
    </row>
    <row r="645" spans="1:6" ht="11.25">
      <c r="A645" s="18">
        <v>424110</v>
      </c>
      <c r="B645" s="24" t="s">
        <v>2448</v>
      </c>
      <c r="C645" s="24" t="str">
        <f t="shared" si="10"/>
        <v>424110 - Printing and Writing Paper Merchant Wholesalers</v>
      </c>
      <c r="D645" s="22"/>
      <c r="E645" s="22" t="s">
        <v>3435</v>
      </c>
      <c r="F645" s="22"/>
    </row>
    <row r="646" spans="1:6" ht="11.25">
      <c r="A646" s="18">
        <v>424120</v>
      </c>
      <c r="B646" s="24" t="s">
        <v>91</v>
      </c>
      <c r="C646" s="24" t="str">
        <f t="shared" si="10"/>
        <v>424120 - Stationery and Office Supplies Merchant Wholesalers</v>
      </c>
      <c r="D646" s="22"/>
      <c r="E646" s="22" t="s">
        <v>3435</v>
      </c>
      <c r="F646" s="22"/>
    </row>
    <row r="647" spans="1:6" ht="11.25">
      <c r="A647" s="18">
        <v>424130</v>
      </c>
      <c r="B647" s="24" t="s">
        <v>2449</v>
      </c>
      <c r="C647" s="24" t="str">
        <f t="shared" si="10"/>
        <v>424130 - Industrial and Personal Service Paper Merchant Wholesalers</v>
      </c>
      <c r="D647" s="22"/>
      <c r="E647" s="22" t="s">
        <v>3435</v>
      </c>
      <c r="F647" s="22"/>
    </row>
    <row r="648" spans="1:6" ht="11.25">
      <c r="A648" s="18">
        <v>424210</v>
      </c>
      <c r="B648" s="24" t="s">
        <v>2450</v>
      </c>
      <c r="C648" s="24" t="str">
        <f t="shared" si="10"/>
        <v>424210 - Drugs and Druggists' Sundries Merchant Wholesalers</v>
      </c>
      <c r="D648" s="22"/>
      <c r="E648" s="22" t="s">
        <v>3435</v>
      </c>
      <c r="F648" s="22"/>
    </row>
    <row r="649" spans="1:6" ht="11.25">
      <c r="A649" s="18">
        <v>424310</v>
      </c>
      <c r="B649" s="24" t="s">
        <v>2451</v>
      </c>
      <c r="C649" s="24" t="str">
        <f t="shared" si="10"/>
        <v>424310 - Piece Goods, Notions, and Other Dry Goods Merchant Wholesalers</v>
      </c>
      <c r="D649" s="22"/>
      <c r="E649" s="22" t="s">
        <v>3435</v>
      </c>
      <c r="F649" s="22"/>
    </row>
    <row r="650" spans="1:6" ht="11.25">
      <c r="A650" s="18">
        <v>424320</v>
      </c>
      <c r="B650" s="24" t="s">
        <v>2452</v>
      </c>
      <c r="C650" s="24" t="str">
        <f t="shared" si="10"/>
        <v>424320 - Men's and Boys' Clothing and Furnishings Merchant Wholesalers</v>
      </c>
      <c r="D650" s="22"/>
      <c r="E650" s="22" t="s">
        <v>3435</v>
      </c>
      <c r="F650" s="22"/>
    </row>
    <row r="651" spans="1:6" ht="11.25">
      <c r="A651" s="18">
        <v>424330</v>
      </c>
      <c r="B651" s="24" t="s">
        <v>2650</v>
      </c>
      <c r="C651" s="24" t="str">
        <f t="shared" si="10"/>
        <v>424330 - Women's, Children's, and Infants' Clothing and Accessories Merchant Wholesalers</v>
      </c>
      <c r="D651" s="22"/>
      <c r="E651" s="22" t="s">
        <v>3435</v>
      </c>
      <c r="F651" s="22"/>
    </row>
    <row r="652" spans="1:6" ht="11.25">
      <c r="A652" s="18">
        <v>424340</v>
      </c>
      <c r="B652" s="24" t="s">
        <v>2651</v>
      </c>
      <c r="C652" s="24" t="str">
        <f t="shared" si="10"/>
        <v>424340 - Footwear Merchant Wholesalers</v>
      </c>
      <c r="D652" s="22"/>
      <c r="E652" s="22" t="s">
        <v>3435</v>
      </c>
      <c r="F652" s="22"/>
    </row>
    <row r="653" spans="1:6" ht="11.25">
      <c r="A653" s="18">
        <v>424410</v>
      </c>
      <c r="B653" s="24" t="s">
        <v>2652</v>
      </c>
      <c r="C653" s="24" t="str">
        <f t="shared" si="10"/>
        <v>424410 - General Line Grocery Merchant Wholesalers</v>
      </c>
      <c r="D653" s="22"/>
      <c r="E653" s="22" t="s">
        <v>3435</v>
      </c>
      <c r="F653" s="22"/>
    </row>
    <row r="654" spans="1:6" ht="11.25">
      <c r="A654" s="18">
        <v>424420</v>
      </c>
      <c r="B654" s="24" t="s">
        <v>3098</v>
      </c>
      <c r="C654" s="24" t="str">
        <f t="shared" si="10"/>
        <v>424420 - Packaged Frozen Food Merchant Wholesalers</v>
      </c>
      <c r="D654" s="22"/>
      <c r="E654" s="22" t="s">
        <v>3435</v>
      </c>
      <c r="F654" s="22"/>
    </row>
    <row r="655" spans="1:6" ht="11.25">
      <c r="A655" s="18">
        <v>424430</v>
      </c>
      <c r="B655" s="24" t="s">
        <v>2199</v>
      </c>
      <c r="C655" s="24" t="str">
        <f t="shared" si="10"/>
        <v>424430 - Dairy Product (except Dried or Canned) Merchant Wholesalers</v>
      </c>
      <c r="D655" s="22"/>
      <c r="E655" s="22" t="s">
        <v>3435</v>
      </c>
      <c r="F655" s="22"/>
    </row>
    <row r="656" spans="1:6" ht="11.25">
      <c r="A656" s="18">
        <v>424440</v>
      </c>
      <c r="B656" s="24" t="s">
        <v>2200</v>
      </c>
      <c r="C656" s="24" t="str">
        <f t="shared" si="10"/>
        <v>424440 - Poultry and Poultry Product Merchant Wholesalers</v>
      </c>
      <c r="D656" s="22"/>
      <c r="E656" s="22" t="s">
        <v>3435</v>
      </c>
      <c r="F656" s="22"/>
    </row>
    <row r="657" spans="1:6" ht="11.25">
      <c r="A657" s="18">
        <v>424450</v>
      </c>
      <c r="B657" s="24" t="s">
        <v>2201</v>
      </c>
      <c r="C657" s="24" t="str">
        <f t="shared" si="10"/>
        <v>424450 - Confectionery Merchant Wholesalers</v>
      </c>
      <c r="D657" s="22"/>
      <c r="E657" s="22" t="s">
        <v>3435</v>
      </c>
      <c r="F657" s="22"/>
    </row>
    <row r="658" spans="1:6" ht="11.25">
      <c r="A658" s="18">
        <v>424460</v>
      </c>
      <c r="B658" s="24" t="s">
        <v>2202</v>
      </c>
      <c r="C658" s="24" t="str">
        <f t="shared" si="10"/>
        <v>424460 - Fish and Seafood Merchant Wholesalers</v>
      </c>
      <c r="D658" s="22"/>
      <c r="E658" s="22" t="s">
        <v>3435</v>
      </c>
      <c r="F658" s="22"/>
    </row>
    <row r="659" spans="1:6" ht="11.25">
      <c r="A659" s="18">
        <v>424470</v>
      </c>
      <c r="B659" s="24" t="s">
        <v>2203</v>
      </c>
      <c r="C659" s="24" t="str">
        <f t="shared" si="10"/>
        <v>424470 - Meat and Meat Product Merchant Wholesalers</v>
      </c>
      <c r="D659" s="22"/>
      <c r="E659" s="22" t="s">
        <v>3435</v>
      </c>
      <c r="F659" s="22"/>
    </row>
    <row r="660" spans="1:6" ht="11.25">
      <c r="A660" s="18">
        <v>424480</v>
      </c>
      <c r="B660" s="24" t="s">
        <v>2204</v>
      </c>
      <c r="C660" s="24" t="str">
        <f t="shared" si="10"/>
        <v>424480 - Fresh Fruit and Vegetable Merchant Wholesalers</v>
      </c>
      <c r="D660" s="22"/>
      <c r="E660" s="22" t="s">
        <v>3435</v>
      </c>
      <c r="F660" s="22"/>
    </row>
    <row r="661" spans="1:6" ht="11.25">
      <c r="A661" s="18">
        <v>424490</v>
      </c>
      <c r="B661" s="24" t="s">
        <v>3439</v>
      </c>
      <c r="C661" s="24" t="str">
        <f t="shared" si="10"/>
        <v>424490 - Other Grocery and Related Products Merchant Wholesalers</v>
      </c>
      <c r="D661" s="22"/>
      <c r="E661" s="22" t="s">
        <v>3435</v>
      </c>
      <c r="F661" s="22"/>
    </row>
    <row r="662" spans="1:6" ht="11.25">
      <c r="A662" s="18">
        <v>424510</v>
      </c>
      <c r="B662" s="24" t="s">
        <v>3440</v>
      </c>
      <c r="C662" s="24" t="str">
        <f t="shared" si="10"/>
        <v>424510 - Grain and Field Bean Merchant Wholesalers</v>
      </c>
      <c r="D662" s="22"/>
      <c r="E662" s="22" t="s">
        <v>3435</v>
      </c>
      <c r="F662" s="22"/>
    </row>
    <row r="663" spans="1:6" ht="11.25">
      <c r="A663" s="18">
        <v>424520</v>
      </c>
      <c r="B663" s="24" t="s">
        <v>3441</v>
      </c>
      <c r="C663" s="24" t="str">
        <f t="shared" si="10"/>
        <v>424520 - Livestock Merchant Wholesalers</v>
      </c>
      <c r="D663" s="22"/>
      <c r="E663" s="22" t="s">
        <v>3435</v>
      </c>
      <c r="F663" s="22"/>
    </row>
    <row r="664" spans="1:6" ht="11.25">
      <c r="A664" s="18">
        <v>424590</v>
      </c>
      <c r="B664" s="24" t="s">
        <v>3442</v>
      </c>
      <c r="C664" s="24" t="str">
        <f t="shared" si="10"/>
        <v>424590 - Other Farm Product Raw Material Merchant Wholesalers</v>
      </c>
      <c r="D664" s="22"/>
      <c r="E664" s="22" t="s">
        <v>3435</v>
      </c>
      <c r="F664" s="22"/>
    </row>
    <row r="665" spans="1:6" ht="11.25">
      <c r="A665" s="18">
        <v>424610</v>
      </c>
      <c r="B665" s="24" t="s">
        <v>1665</v>
      </c>
      <c r="C665" s="24" t="str">
        <f t="shared" si="10"/>
        <v>424610 - Plastics Materials and Basic Forms and Shapes Merchant Wholesalers</v>
      </c>
      <c r="D665" s="22"/>
      <c r="E665" s="22" t="s">
        <v>3435</v>
      </c>
      <c r="F665" s="22"/>
    </row>
    <row r="666" spans="1:6" ht="11.25">
      <c r="A666" s="18">
        <v>424690</v>
      </c>
      <c r="B666" s="24" t="s">
        <v>1666</v>
      </c>
      <c r="C666" s="24" t="str">
        <f t="shared" si="10"/>
        <v>424690 - Other Chemical and Allied Products Merchant Wholesalers</v>
      </c>
      <c r="D666" s="22"/>
      <c r="E666" s="22" t="s">
        <v>3435</v>
      </c>
      <c r="F666" s="22"/>
    </row>
    <row r="667" spans="1:6" ht="11.25">
      <c r="A667" s="18">
        <v>424710</v>
      </c>
      <c r="B667" s="24" t="s">
        <v>1667</v>
      </c>
      <c r="C667" s="24" t="str">
        <f t="shared" si="10"/>
        <v>424710 - Petroleum Bulk Stations and Terminals</v>
      </c>
      <c r="D667" s="22"/>
      <c r="E667" s="22" t="s">
        <v>3435</v>
      </c>
      <c r="F667" s="22"/>
    </row>
    <row r="668" spans="1:6" ht="11.25">
      <c r="A668" s="18">
        <v>424720</v>
      </c>
      <c r="B668" s="24" t="s">
        <v>1668</v>
      </c>
      <c r="C668" s="24" t="str">
        <f t="shared" si="10"/>
        <v>424720 - Petroleum and Petroleum Products Merchant Wholesalers (except Bulk Stations and Terminals)</v>
      </c>
      <c r="D668" s="22"/>
      <c r="E668" s="22" t="s">
        <v>3435</v>
      </c>
      <c r="F668" s="22"/>
    </row>
    <row r="669" spans="1:6" ht="11.25">
      <c r="A669" s="18">
        <v>424810</v>
      </c>
      <c r="B669" s="24" t="s">
        <v>1669</v>
      </c>
      <c r="C669" s="24" t="str">
        <f t="shared" si="10"/>
        <v>424810 - Beer and Ale Merchant Wholesalers</v>
      </c>
      <c r="D669" s="22"/>
      <c r="E669" s="22" t="s">
        <v>3435</v>
      </c>
      <c r="F669" s="22"/>
    </row>
    <row r="670" spans="1:6" ht="11.25">
      <c r="A670" s="18">
        <v>424820</v>
      </c>
      <c r="B670" s="24" t="s">
        <v>1670</v>
      </c>
      <c r="C670" s="24" t="str">
        <f t="shared" si="10"/>
        <v>424820 - Wine and Distilled Alcoholic Beverage Merchant Wholesalers</v>
      </c>
      <c r="D670" s="22"/>
      <c r="E670" s="22" t="s">
        <v>3435</v>
      </c>
      <c r="F670" s="22"/>
    </row>
    <row r="671" spans="1:6" ht="11.25">
      <c r="A671" s="18">
        <v>424910</v>
      </c>
      <c r="B671" s="24" t="s">
        <v>1671</v>
      </c>
      <c r="C671" s="24" t="str">
        <f t="shared" si="10"/>
        <v>424910 - Farm Supplies Merchant Wholesalers</v>
      </c>
      <c r="D671" s="22"/>
      <c r="E671" s="22" t="s">
        <v>3435</v>
      </c>
      <c r="F671" s="22"/>
    </row>
    <row r="672" spans="1:6" ht="11.25">
      <c r="A672" s="18">
        <v>424920</v>
      </c>
      <c r="B672" s="24" t="s">
        <v>1672</v>
      </c>
      <c r="C672" s="24" t="str">
        <f t="shared" si="10"/>
        <v>424920 - Book, Periodical, and Newspaper Merchant Wholesalers</v>
      </c>
      <c r="D672" s="22"/>
      <c r="E672" s="22" t="s">
        <v>3435</v>
      </c>
      <c r="F672" s="22"/>
    </row>
    <row r="673" spans="1:6" ht="11.25">
      <c r="A673" s="18">
        <v>424930</v>
      </c>
      <c r="B673" s="24" t="s">
        <v>1673</v>
      </c>
      <c r="C673" s="24" t="str">
        <f t="shared" si="10"/>
        <v>424930 - Flower, Nursery Stock, and Florists' Supplies Merchant Wholesalers</v>
      </c>
      <c r="D673" s="22"/>
      <c r="E673" s="22" t="s">
        <v>3435</v>
      </c>
      <c r="F673" s="22"/>
    </row>
    <row r="674" spans="1:6" ht="11.25">
      <c r="A674" s="18">
        <v>424940</v>
      </c>
      <c r="B674" s="24" t="s">
        <v>1674</v>
      </c>
      <c r="C674" s="24" t="str">
        <f t="shared" si="10"/>
        <v>424940 - Tobacco and Tobacco Product Merchant Wholesalers</v>
      </c>
      <c r="D674" s="22"/>
      <c r="E674" s="22" t="s">
        <v>3435</v>
      </c>
      <c r="F674" s="22"/>
    </row>
    <row r="675" spans="1:6" ht="11.25">
      <c r="A675" s="18">
        <v>424950</v>
      </c>
      <c r="B675" s="24" t="s">
        <v>2310</v>
      </c>
      <c r="C675" s="24" t="str">
        <f t="shared" si="10"/>
        <v>424950 - Paint, Varnish, and Supplies Merchant Wholesalers</v>
      </c>
      <c r="D675" s="22"/>
      <c r="E675" s="22" t="s">
        <v>3435</v>
      </c>
      <c r="F675" s="22"/>
    </row>
    <row r="676" spans="1:6" ht="11.25">
      <c r="A676" s="18">
        <v>424990</v>
      </c>
      <c r="B676" s="24" t="s">
        <v>2311</v>
      </c>
      <c r="C676" s="24" t="str">
        <f t="shared" si="10"/>
        <v>424990 - Other Miscellaneous Nondurable Goods Merchant Wholesalers</v>
      </c>
      <c r="D676" s="22"/>
      <c r="E676" s="22" t="s">
        <v>3435</v>
      </c>
      <c r="F676" s="22"/>
    </row>
    <row r="677" spans="1:6" ht="11.25">
      <c r="A677" s="18">
        <v>425110</v>
      </c>
      <c r="B677" s="24" t="s">
        <v>92</v>
      </c>
      <c r="C677" s="24" t="str">
        <f t="shared" si="10"/>
        <v>425110 - Business to Business Electronic Markets</v>
      </c>
      <c r="D677" s="22"/>
      <c r="E677" s="22" t="s">
        <v>3435</v>
      </c>
      <c r="F677" s="22"/>
    </row>
    <row r="678" spans="1:6" ht="11.25">
      <c r="A678" s="18">
        <v>425120</v>
      </c>
      <c r="B678" s="24" t="s">
        <v>93</v>
      </c>
      <c r="C678" s="24" t="str">
        <f t="shared" si="10"/>
        <v>425120 - Wholesale Trade Agents and Brokers</v>
      </c>
      <c r="D678" s="22"/>
      <c r="E678" s="22" t="s">
        <v>3435</v>
      </c>
      <c r="F678" s="22"/>
    </row>
    <row r="679" spans="1:6" ht="11.25">
      <c r="A679" s="18">
        <v>441110</v>
      </c>
      <c r="B679" s="24" t="s">
        <v>2312</v>
      </c>
      <c r="C679" s="24" t="str">
        <f t="shared" si="10"/>
        <v>441110 - New Car Dealers</v>
      </c>
      <c r="D679" s="22"/>
      <c r="E679" s="22" t="s">
        <v>3435</v>
      </c>
      <c r="F679" s="22"/>
    </row>
    <row r="680" spans="1:6" ht="11.25">
      <c r="A680" s="18">
        <v>441120</v>
      </c>
      <c r="B680" s="24" t="s">
        <v>2313</v>
      </c>
      <c r="C680" s="24" t="str">
        <f t="shared" si="10"/>
        <v>441120 - Used Car Dealers</v>
      </c>
      <c r="D680" s="22"/>
      <c r="E680" s="22" t="s">
        <v>3435</v>
      </c>
      <c r="F680" s="22"/>
    </row>
    <row r="681" spans="1:6" ht="11.25">
      <c r="A681" s="18">
        <v>441210</v>
      </c>
      <c r="B681" s="24" t="s">
        <v>2314</v>
      </c>
      <c r="C681" s="24" t="str">
        <f t="shared" si="10"/>
        <v>441210 - Recreational Vehicle Dealers</v>
      </c>
      <c r="D681" s="22"/>
      <c r="E681" s="22" t="s">
        <v>3435</v>
      </c>
      <c r="F681" s="22"/>
    </row>
    <row r="682" spans="1:6" ht="11.25">
      <c r="A682" s="18">
        <v>441221</v>
      </c>
      <c r="B682" s="24" t="s">
        <v>94</v>
      </c>
      <c r="C682" s="24" t="str">
        <f t="shared" si="10"/>
        <v>441221 - Motorcycle, ATV, and Personal Watercraft Dealers</v>
      </c>
      <c r="D682" s="22"/>
      <c r="E682" s="22" t="s">
        <v>3435</v>
      </c>
      <c r="F682" s="22"/>
    </row>
    <row r="683" spans="1:6" ht="11.25">
      <c r="A683" s="18">
        <v>441222</v>
      </c>
      <c r="B683" s="24" t="s">
        <v>2315</v>
      </c>
      <c r="C683" s="24" t="str">
        <f t="shared" si="10"/>
        <v>441222 - Boat Dealers</v>
      </c>
      <c r="D683" s="22"/>
      <c r="E683" s="22" t="s">
        <v>3435</v>
      </c>
      <c r="F683" s="22"/>
    </row>
    <row r="684" spans="1:6" ht="11.25">
      <c r="A684" s="18">
        <v>441229</v>
      </c>
      <c r="B684" s="24" t="s">
        <v>2316</v>
      </c>
      <c r="C684" s="24" t="str">
        <f t="shared" si="10"/>
        <v>441229 - All Other Motor Vehicle Dealers</v>
      </c>
      <c r="D684" s="22"/>
      <c r="E684" s="22" t="s">
        <v>3435</v>
      </c>
      <c r="F684" s="22"/>
    </row>
    <row r="685" spans="1:6" ht="11.25">
      <c r="A685" s="18">
        <v>441310</v>
      </c>
      <c r="B685" s="24" t="s">
        <v>2317</v>
      </c>
      <c r="C685" s="24" t="str">
        <f t="shared" si="10"/>
        <v>441310 - Automotive Parts and Accessories Stores</v>
      </c>
      <c r="D685" s="22"/>
      <c r="E685" s="22" t="s">
        <v>3435</v>
      </c>
      <c r="F685" s="22"/>
    </row>
    <row r="686" spans="1:6" ht="11.25">
      <c r="A686" s="18">
        <v>441320</v>
      </c>
      <c r="B686" s="24" t="s">
        <v>2318</v>
      </c>
      <c r="C686" s="24" t="str">
        <f t="shared" si="10"/>
        <v>441320 - Tire Dealers</v>
      </c>
      <c r="D686" s="22"/>
      <c r="E686" s="22" t="s">
        <v>3435</v>
      </c>
      <c r="F686" s="22"/>
    </row>
    <row r="687" spans="1:6" ht="11.25">
      <c r="A687" s="18">
        <v>442110</v>
      </c>
      <c r="B687" s="24" t="s">
        <v>2319</v>
      </c>
      <c r="C687" s="24" t="str">
        <f t="shared" si="10"/>
        <v>442110 - Furniture Stores</v>
      </c>
      <c r="D687" s="22"/>
      <c r="E687" s="22" t="s">
        <v>3435</v>
      </c>
      <c r="F687" s="22"/>
    </row>
    <row r="688" spans="1:6" ht="11.25">
      <c r="A688" s="18">
        <v>442210</v>
      </c>
      <c r="B688" s="24" t="s">
        <v>2320</v>
      </c>
      <c r="C688" s="24" t="str">
        <f t="shared" si="10"/>
        <v>442210 - Floor Covering Stores</v>
      </c>
      <c r="D688" s="22"/>
      <c r="E688" s="22" t="s">
        <v>3435</v>
      </c>
      <c r="F688" s="22"/>
    </row>
    <row r="689" spans="1:6" ht="11.25">
      <c r="A689" s="18">
        <v>442291</v>
      </c>
      <c r="B689" s="24" t="s">
        <v>1193</v>
      </c>
      <c r="C689" s="24" t="str">
        <f t="shared" si="10"/>
        <v>442291 - Window Treatment Stores</v>
      </c>
      <c r="D689" s="22"/>
      <c r="E689" s="22" t="s">
        <v>3435</v>
      </c>
      <c r="F689" s="22"/>
    </row>
    <row r="690" spans="1:6" ht="11.25">
      <c r="A690" s="18">
        <v>442299</v>
      </c>
      <c r="B690" s="24" t="s">
        <v>1194</v>
      </c>
      <c r="C690" s="24" t="str">
        <f t="shared" si="10"/>
        <v>442299 - All Other Home Furnishings Stores</v>
      </c>
      <c r="D690" s="22"/>
      <c r="E690" s="22" t="s">
        <v>3435</v>
      </c>
      <c r="F690" s="22"/>
    </row>
    <row r="691" spans="1:6" ht="11.25">
      <c r="A691" s="18">
        <v>443111</v>
      </c>
      <c r="B691" s="24" t="s">
        <v>1195</v>
      </c>
      <c r="C691" s="24" t="str">
        <f t="shared" si="10"/>
        <v>443111 - Household Appliance Stores</v>
      </c>
      <c r="D691" s="22"/>
      <c r="E691" s="22" t="s">
        <v>3435</v>
      </c>
      <c r="F691" s="22"/>
    </row>
    <row r="692" spans="1:6" ht="11.25">
      <c r="A692" s="18">
        <v>443112</v>
      </c>
      <c r="B692" s="24" t="s">
        <v>1196</v>
      </c>
      <c r="C692" s="24" t="str">
        <f t="shared" si="10"/>
        <v>443112 - Radio, Television, and Other Electronics Stores</v>
      </c>
      <c r="D692" s="22"/>
      <c r="E692" s="22" t="s">
        <v>3435</v>
      </c>
      <c r="F692" s="22"/>
    </row>
    <row r="693" spans="1:6" ht="11.25">
      <c r="A693" s="18">
        <v>443120</v>
      </c>
      <c r="B693" s="24" t="s">
        <v>1197</v>
      </c>
      <c r="C693" s="24" t="str">
        <f t="shared" si="10"/>
        <v>443120 - Computer and Software Stores</v>
      </c>
      <c r="D693" s="22"/>
      <c r="E693" s="22" t="s">
        <v>3435</v>
      </c>
      <c r="F693" s="22"/>
    </row>
    <row r="694" spans="1:6" ht="11.25">
      <c r="A694" s="18">
        <v>443130</v>
      </c>
      <c r="B694" s="24" t="s">
        <v>1198</v>
      </c>
      <c r="C694" s="24" t="str">
        <f t="shared" si="10"/>
        <v>443130 - Camera and Photographic Supplies Stores</v>
      </c>
      <c r="D694" s="22"/>
      <c r="E694" s="22" t="s">
        <v>3435</v>
      </c>
      <c r="F694" s="22"/>
    </row>
    <row r="695" spans="1:6" ht="11.25">
      <c r="A695" s="18">
        <v>444110</v>
      </c>
      <c r="B695" s="24" t="s">
        <v>1199</v>
      </c>
      <c r="C695" s="24" t="str">
        <f t="shared" si="10"/>
        <v>444110 - Home Centers</v>
      </c>
      <c r="D695" s="22"/>
      <c r="E695" s="22" t="s">
        <v>3435</v>
      </c>
      <c r="F695" s="22"/>
    </row>
    <row r="696" spans="1:6" ht="11.25">
      <c r="A696" s="18">
        <v>444120</v>
      </c>
      <c r="B696" s="24" t="s">
        <v>1200</v>
      </c>
      <c r="C696" s="24" t="str">
        <f t="shared" si="10"/>
        <v>444120 - Paint and Wallpaper Stores</v>
      </c>
      <c r="D696" s="22"/>
      <c r="E696" s="22" t="s">
        <v>3435</v>
      </c>
      <c r="F696" s="22"/>
    </row>
    <row r="697" spans="1:6" ht="11.25">
      <c r="A697" s="18">
        <v>444130</v>
      </c>
      <c r="B697" s="24" t="s">
        <v>1201</v>
      </c>
      <c r="C697" s="24" t="str">
        <f t="shared" si="10"/>
        <v>444130 - Hardware Stores</v>
      </c>
      <c r="D697" s="22"/>
      <c r="E697" s="22" t="s">
        <v>3435</v>
      </c>
      <c r="F697" s="22"/>
    </row>
    <row r="698" spans="1:6" ht="11.25">
      <c r="A698" s="18">
        <v>444190</v>
      </c>
      <c r="B698" s="24" t="s">
        <v>1202</v>
      </c>
      <c r="C698" s="24" t="str">
        <f t="shared" si="10"/>
        <v>444190 - Other Building Material Dealers</v>
      </c>
      <c r="D698" s="22"/>
      <c r="E698" s="22" t="s">
        <v>3435</v>
      </c>
      <c r="F698" s="22"/>
    </row>
    <row r="699" spans="1:6" ht="11.25">
      <c r="A699" s="18">
        <v>444210</v>
      </c>
      <c r="B699" s="24" t="s">
        <v>1203</v>
      </c>
      <c r="C699" s="24" t="str">
        <f t="shared" si="10"/>
        <v>444210 - Outdoor Power Equipment Stores</v>
      </c>
      <c r="D699" s="22"/>
      <c r="E699" s="22" t="s">
        <v>3435</v>
      </c>
      <c r="F699" s="22"/>
    </row>
    <row r="700" spans="1:6" ht="11.25">
      <c r="A700" s="18">
        <v>444220</v>
      </c>
      <c r="B700" s="24" t="s">
        <v>1204</v>
      </c>
      <c r="C700" s="24" t="str">
        <f t="shared" si="10"/>
        <v>444220 - Nursery, Garden Center, and Farm Supply Stores</v>
      </c>
      <c r="D700" s="22"/>
      <c r="E700" s="22" t="s">
        <v>3435</v>
      </c>
      <c r="F700" s="22"/>
    </row>
    <row r="701" spans="1:6" ht="11.25">
      <c r="A701" s="18">
        <v>445110</v>
      </c>
      <c r="B701" s="24" t="s">
        <v>1205</v>
      </c>
      <c r="C701" s="24" t="str">
        <f t="shared" si="10"/>
        <v>445110 - Supermarkets and Other Grocery (except Convenience) Stores</v>
      </c>
      <c r="D701" s="22"/>
      <c r="E701" s="22" t="s">
        <v>3435</v>
      </c>
      <c r="F701" s="22"/>
    </row>
    <row r="702" spans="1:6" ht="11.25">
      <c r="A702" s="18">
        <v>445120</v>
      </c>
      <c r="B702" s="24" t="s">
        <v>1206</v>
      </c>
      <c r="C702" s="24" t="str">
        <f t="shared" si="10"/>
        <v>445120 - Convenience Stores</v>
      </c>
      <c r="D702" s="22"/>
      <c r="E702" s="22" t="s">
        <v>3435</v>
      </c>
      <c r="F702" s="22"/>
    </row>
    <row r="703" spans="1:6" ht="11.25">
      <c r="A703" s="18">
        <v>445210</v>
      </c>
      <c r="B703" s="24" t="s">
        <v>1207</v>
      </c>
      <c r="C703" s="24" t="str">
        <f t="shared" si="10"/>
        <v>445210 - Meat Markets</v>
      </c>
      <c r="D703" s="22"/>
      <c r="E703" s="22" t="s">
        <v>3435</v>
      </c>
      <c r="F703" s="22"/>
    </row>
    <row r="704" spans="1:6" ht="11.25">
      <c r="A704" s="18">
        <v>445220</v>
      </c>
      <c r="B704" s="24" t="s">
        <v>1208</v>
      </c>
      <c r="C704" s="24" t="str">
        <f t="shared" si="10"/>
        <v>445220 - Fish and Seafood Markets</v>
      </c>
      <c r="D704" s="22"/>
      <c r="E704" s="22" t="s">
        <v>3435</v>
      </c>
      <c r="F704" s="22"/>
    </row>
    <row r="705" spans="1:6" ht="11.25">
      <c r="A705" s="18">
        <v>445230</v>
      </c>
      <c r="B705" s="24" t="s">
        <v>1209</v>
      </c>
      <c r="C705" s="24" t="str">
        <f t="shared" si="10"/>
        <v>445230 - Fruit and Vegetable Markets</v>
      </c>
      <c r="D705" s="22"/>
      <c r="E705" s="22" t="s">
        <v>3435</v>
      </c>
      <c r="F705" s="22"/>
    </row>
    <row r="706" spans="1:6" ht="11.25">
      <c r="A706" s="18">
        <v>445291</v>
      </c>
      <c r="B706" s="24" t="s">
        <v>1210</v>
      </c>
      <c r="C706" s="24" t="str">
        <f aca="true" t="shared" si="11" ref="C706:C769">A706&amp;" - "&amp;B706</f>
        <v>445291 - Baked Goods Stores</v>
      </c>
      <c r="D706" s="22"/>
      <c r="E706" s="22" t="s">
        <v>3435</v>
      </c>
      <c r="F706" s="22"/>
    </row>
    <row r="707" spans="1:6" ht="11.25">
      <c r="A707" s="18">
        <v>445292</v>
      </c>
      <c r="B707" s="24" t="s">
        <v>1211</v>
      </c>
      <c r="C707" s="24" t="str">
        <f t="shared" si="11"/>
        <v>445292 - Confectionery and Nut Stores</v>
      </c>
      <c r="D707" s="22"/>
      <c r="E707" s="22" t="s">
        <v>3435</v>
      </c>
      <c r="F707" s="22"/>
    </row>
    <row r="708" spans="1:6" ht="11.25">
      <c r="A708" s="18">
        <v>445299</v>
      </c>
      <c r="B708" s="24" t="s">
        <v>1684</v>
      </c>
      <c r="C708" s="24" t="str">
        <f t="shared" si="11"/>
        <v>445299 - All Other Specialty Food Stores</v>
      </c>
      <c r="D708" s="22"/>
      <c r="E708" s="22" t="s">
        <v>3435</v>
      </c>
      <c r="F708" s="22"/>
    </row>
    <row r="709" spans="1:6" ht="11.25">
      <c r="A709" s="18">
        <v>445310</v>
      </c>
      <c r="B709" s="24" t="s">
        <v>1685</v>
      </c>
      <c r="C709" s="24" t="str">
        <f t="shared" si="11"/>
        <v>445310 - Beer, Wine, and Liquor Stores</v>
      </c>
      <c r="D709" s="22"/>
      <c r="E709" s="22" t="s">
        <v>3435</v>
      </c>
      <c r="F709" s="22"/>
    </row>
    <row r="710" spans="1:6" ht="11.25">
      <c r="A710" s="18">
        <v>446110</v>
      </c>
      <c r="B710" s="24" t="s">
        <v>1783</v>
      </c>
      <c r="C710" s="24" t="str">
        <f t="shared" si="11"/>
        <v>446110 - Pharmacies and Drug Stores</v>
      </c>
      <c r="D710" s="22"/>
      <c r="E710" s="22" t="s">
        <v>3435</v>
      </c>
      <c r="F710" s="22"/>
    </row>
    <row r="711" spans="1:6" ht="11.25">
      <c r="A711" s="18">
        <v>446120</v>
      </c>
      <c r="B711" s="24" t="s">
        <v>1784</v>
      </c>
      <c r="C711" s="24" t="str">
        <f t="shared" si="11"/>
        <v>446120 - Cosmetics, Beauty Supplies, and Perfume Stores</v>
      </c>
      <c r="D711" s="22"/>
      <c r="E711" s="22" t="s">
        <v>3435</v>
      </c>
      <c r="F711" s="22"/>
    </row>
    <row r="712" spans="1:6" ht="11.25">
      <c r="A712" s="18">
        <v>446130</v>
      </c>
      <c r="B712" s="24" t="s">
        <v>1785</v>
      </c>
      <c r="C712" s="24" t="str">
        <f t="shared" si="11"/>
        <v>446130 - Optical Goods Stores</v>
      </c>
      <c r="D712" s="22"/>
      <c r="E712" s="22" t="s">
        <v>3435</v>
      </c>
      <c r="F712" s="22"/>
    </row>
    <row r="713" spans="1:6" ht="11.25">
      <c r="A713" s="18">
        <v>446191</v>
      </c>
      <c r="B713" s="24" t="s">
        <v>1786</v>
      </c>
      <c r="C713" s="24" t="str">
        <f t="shared" si="11"/>
        <v>446191 - Food (Health) Supplement Stores</v>
      </c>
      <c r="D713" s="22"/>
      <c r="E713" s="22" t="s">
        <v>3435</v>
      </c>
      <c r="F713" s="22"/>
    </row>
    <row r="714" spans="1:6" ht="11.25">
      <c r="A714" s="18">
        <v>446199</v>
      </c>
      <c r="B714" s="24" t="s">
        <v>1787</v>
      </c>
      <c r="C714" s="24" t="str">
        <f t="shared" si="11"/>
        <v>446199 - All Other Health and Personal Care Stores</v>
      </c>
      <c r="D714" s="22"/>
      <c r="E714" s="22" t="s">
        <v>3435</v>
      </c>
      <c r="F714" s="22"/>
    </row>
    <row r="715" spans="1:6" ht="11.25">
      <c r="A715" s="18">
        <v>447110</v>
      </c>
      <c r="B715" s="24" t="s">
        <v>1788</v>
      </c>
      <c r="C715" s="24" t="str">
        <f t="shared" si="11"/>
        <v>447110 - Gasoline Stations with Convenience Stores</v>
      </c>
      <c r="D715" s="22"/>
      <c r="E715" s="22" t="s">
        <v>3435</v>
      </c>
      <c r="F715" s="22"/>
    </row>
    <row r="716" spans="1:6" ht="11.25">
      <c r="A716" s="18">
        <v>447190</v>
      </c>
      <c r="B716" s="24" t="s">
        <v>1789</v>
      </c>
      <c r="C716" s="24" t="str">
        <f t="shared" si="11"/>
        <v>447190 - Other Gasoline Stations</v>
      </c>
      <c r="D716" s="22"/>
      <c r="E716" s="22" t="s">
        <v>3435</v>
      </c>
      <c r="F716" s="22"/>
    </row>
    <row r="717" spans="1:6" ht="11.25">
      <c r="A717" s="18">
        <v>448110</v>
      </c>
      <c r="B717" s="24" t="s">
        <v>1790</v>
      </c>
      <c r="C717" s="24" t="str">
        <f t="shared" si="11"/>
        <v>448110 - Men's Clothing Stores</v>
      </c>
      <c r="D717" s="22"/>
      <c r="E717" s="22" t="s">
        <v>3435</v>
      </c>
      <c r="F717" s="22"/>
    </row>
    <row r="718" spans="1:6" ht="11.25">
      <c r="A718" s="18">
        <v>448120</v>
      </c>
      <c r="B718" s="24" t="s">
        <v>1791</v>
      </c>
      <c r="C718" s="24" t="str">
        <f t="shared" si="11"/>
        <v>448120 - Women's Clothing Stores</v>
      </c>
      <c r="D718" s="22"/>
      <c r="E718" s="22" t="s">
        <v>3435</v>
      </c>
      <c r="F718" s="22"/>
    </row>
    <row r="719" spans="1:6" ht="11.25">
      <c r="A719" s="18">
        <v>448130</v>
      </c>
      <c r="B719" s="24" t="s">
        <v>1792</v>
      </c>
      <c r="C719" s="24" t="str">
        <f t="shared" si="11"/>
        <v>448130 - Children's and Infants' Clothing Stores</v>
      </c>
      <c r="D719" s="22"/>
      <c r="E719" s="22" t="s">
        <v>3435</v>
      </c>
      <c r="F719" s="22"/>
    </row>
    <row r="720" spans="1:6" ht="11.25">
      <c r="A720" s="18">
        <v>448140</v>
      </c>
      <c r="B720" s="24" t="s">
        <v>1793</v>
      </c>
      <c r="C720" s="24" t="str">
        <f t="shared" si="11"/>
        <v>448140 - Family Clothing Stores</v>
      </c>
      <c r="D720" s="22"/>
      <c r="E720" s="22" t="s">
        <v>3435</v>
      </c>
      <c r="F720" s="22"/>
    </row>
    <row r="721" spans="1:6" ht="11.25">
      <c r="A721" s="18">
        <v>448150</v>
      </c>
      <c r="B721" s="24" t="s">
        <v>1794</v>
      </c>
      <c r="C721" s="24" t="str">
        <f t="shared" si="11"/>
        <v>448150 - Clothing Accessories Stores</v>
      </c>
      <c r="D721" s="22"/>
      <c r="E721" s="22" t="s">
        <v>3435</v>
      </c>
      <c r="F721" s="22"/>
    </row>
    <row r="722" spans="1:6" ht="11.25">
      <c r="A722" s="18">
        <v>448190</v>
      </c>
      <c r="B722" s="24" t="s">
        <v>1795</v>
      </c>
      <c r="C722" s="24" t="str">
        <f t="shared" si="11"/>
        <v>448190 - Other Clothing Stores</v>
      </c>
      <c r="D722" s="22"/>
      <c r="E722" s="22" t="s">
        <v>3435</v>
      </c>
      <c r="F722" s="22"/>
    </row>
    <row r="723" spans="1:6" ht="11.25">
      <c r="A723" s="18">
        <v>448210</v>
      </c>
      <c r="B723" s="24" t="s">
        <v>2873</v>
      </c>
      <c r="C723" s="24" t="str">
        <f t="shared" si="11"/>
        <v>448210 - Shoe Stores</v>
      </c>
      <c r="D723" s="22"/>
      <c r="E723" s="22" t="s">
        <v>3435</v>
      </c>
      <c r="F723" s="22"/>
    </row>
    <row r="724" spans="1:6" ht="11.25">
      <c r="A724" s="18">
        <v>448310</v>
      </c>
      <c r="B724" s="24" t="s">
        <v>2874</v>
      </c>
      <c r="C724" s="24" t="str">
        <f t="shared" si="11"/>
        <v>448310 - Jewelry Stores</v>
      </c>
      <c r="D724" s="22"/>
      <c r="E724" s="22" t="s">
        <v>3435</v>
      </c>
      <c r="F724" s="22"/>
    </row>
    <row r="725" spans="1:6" ht="11.25">
      <c r="A725" s="18">
        <v>448320</v>
      </c>
      <c r="B725" s="24" t="s">
        <v>2875</v>
      </c>
      <c r="C725" s="24" t="str">
        <f t="shared" si="11"/>
        <v>448320 - Luggage and Leather Goods Stores</v>
      </c>
      <c r="D725" s="22"/>
      <c r="E725" s="22" t="s">
        <v>3435</v>
      </c>
      <c r="F725" s="22"/>
    </row>
    <row r="726" spans="1:6" ht="11.25">
      <c r="A726" s="18">
        <v>451110</v>
      </c>
      <c r="B726" s="24" t="s">
        <v>2876</v>
      </c>
      <c r="C726" s="24" t="str">
        <f t="shared" si="11"/>
        <v>451110 - Sporting Goods Stores</v>
      </c>
      <c r="D726" s="22"/>
      <c r="E726" s="22" t="s">
        <v>3435</v>
      </c>
      <c r="F726" s="22"/>
    </row>
    <row r="727" spans="1:6" ht="11.25">
      <c r="A727" s="18">
        <v>451120</v>
      </c>
      <c r="B727" s="24" t="s">
        <v>2877</v>
      </c>
      <c r="C727" s="24" t="str">
        <f t="shared" si="11"/>
        <v>451120 - Hobby, Toy, and Game Stores</v>
      </c>
      <c r="D727" s="22"/>
      <c r="E727" s="22" t="s">
        <v>3435</v>
      </c>
      <c r="F727" s="22"/>
    </row>
    <row r="728" spans="1:6" ht="11.25">
      <c r="A728" s="18">
        <v>451130</v>
      </c>
      <c r="B728" s="24" t="s">
        <v>2878</v>
      </c>
      <c r="C728" s="24" t="str">
        <f t="shared" si="11"/>
        <v>451130 - Sewing, Needlework, and Piece Goods Stores</v>
      </c>
      <c r="D728" s="22"/>
      <c r="E728" s="22" t="s">
        <v>3435</v>
      </c>
      <c r="F728" s="22"/>
    </row>
    <row r="729" spans="1:6" ht="11.25">
      <c r="A729" s="18">
        <v>451140</v>
      </c>
      <c r="B729" s="24" t="s">
        <v>2879</v>
      </c>
      <c r="C729" s="24" t="str">
        <f t="shared" si="11"/>
        <v>451140 - Musical Instrument and Supplies Stores</v>
      </c>
      <c r="D729" s="22"/>
      <c r="E729" s="22" t="s">
        <v>3435</v>
      </c>
      <c r="F729" s="22"/>
    </row>
    <row r="730" spans="1:6" ht="11.25">
      <c r="A730" s="18">
        <v>451211</v>
      </c>
      <c r="B730" s="24" t="s">
        <v>2880</v>
      </c>
      <c r="C730" s="24" t="str">
        <f t="shared" si="11"/>
        <v>451211 - Book Stores</v>
      </c>
      <c r="D730" s="22"/>
      <c r="E730" s="22" t="s">
        <v>3435</v>
      </c>
      <c r="F730" s="22"/>
    </row>
    <row r="731" spans="1:6" ht="11.25">
      <c r="A731" s="18">
        <v>451212</v>
      </c>
      <c r="B731" s="24" t="s">
        <v>2881</v>
      </c>
      <c r="C731" s="24" t="str">
        <f t="shared" si="11"/>
        <v>451212 - News Dealers and Newsstands</v>
      </c>
      <c r="D731" s="22"/>
      <c r="E731" s="22" t="s">
        <v>3435</v>
      </c>
      <c r="F731" s="22"/>
    </row>
    <row r="732" spans="1:6" ht="11.25">
      <c r="A732" s="18">
        <v>451220</v>
      </c>
      <c r="B732" s="24" t="s">
        <v>2882</v>
      </c>
      <c r="C732" s="24" t="str">
        <f t="shared" si="11"/>
        <v>451220 - Prerecorded Tape, Compact Disc, and Record Stores</v>
      </c>
      <c r="D732" s="22"/>
      <c r="E732" s="22" t="s">
        <v>3435</v>
      </c>
      <c r="F732" s="22"/>
    </row>
    <row r="733" spans="1:6" ht="11.25">
      <c r="A733" s="18">
        <v>452111</v>
      </c>
      <c r="B733" s="24" t="s">
        <v>2883</v>
      </c>
      <c r="C733" s="24" t="str">
        <f t="shared" si="11"/>
        <v>452111 - Department Stores (except Discount Department Stores)</v>
      </c>
      <c r="D733" s="22"/>
      <c r="E733" s="22" t="s">
        <v>3435</v>
      </c>
      <c r="F733" s="22"/>
    </row>
    <row r="734" spans="1:6" ht="11.25">
      <c r="A734" s="18">
        <v>452112</v>
      </c>
      <c r="B734" s="24" t="s">
        <v>3278</v>
      </c>
      <c r="C734" s="24" t="str">
        <f t="shared" si="11"/>
        <v>452112 - Discount Department Stores</v>
      </c>
      <c r="D734" s="22"/>
      <c r="E734" s="22" t="s">
        <v>3435</v>
      </c>
      <c r="F734" s="22"/>
    </row>
    <row r="735" spans="1:6" ht="11.25">
      <c r="A735" s="18">
        <v>452910</v>
      </c>
      <c r="B735" s="24" t="s">
        <v>3279</v>
      </c>
      <c r="C735" s="24" t="str">
        <f t="shared" si="11"/>
        <v>452910 - Warehouse Clubs and Supercenters</v>
      </c>
      <c r="D735" s="22"/>
      <c r="E735" s="22" t="s">
        <v>3435</v>
      </c>
      <c r="F735" s="22"/>
    </row>
    <row r="736" spans="1:6" ht="11.25">
      <c r="A736" s="18">
        <v>452990</v>
      </c>
      <c r="B736" s="24" t="s">
        <v>3280</v>
      </c>
      <c r="C736" s="24" t="str">
        <f t="shared" si="11"/>
        <v>452990 - All Other General Merchandise Stores</v>
      </c>
      <c r="D736" s="22"/>
      <c r="E736" s="22" t="s">
        <v>3435</v>
      </c>
      <c r="F736" s="22"/>
    </row>
    <row r="737" spans="1:6" ht="11.25">
      <c r="A737" s="18">
        <v>453110</v>
      </c>
      <c r="B737" s="24" t="s">
        <v>3281</v>
      </c>
      <c r="C737" s="24" t="str">
        <f t="shared" si="11"/>
        <v>453110 - Florists</v>
      </c>
      <c r="D737" s="22"/>
      <c r="E737" s="22" t="s">
        <v>3435</v>
      </c>
      <c r="F737" s="22"/>
    </row>
    <row r="738" spans="1:6" ht="11.25">
      <c r="A738" s="18">
        <v>453210</v>
      </c>
      <c r="B738" s="24" t="s">
        <v>3282</v>
      </c>
      <c r="C738" s="24" t="str">
        <f t="shared" si="11"/>
        <v>453210 - Office Supplies and Stationery Stores</v>
      </c>
      <c r="D738" s="22"/>
      <c r="E738" s="22" t="s">
        <v>3435</v>
      </c>
      <c r="F738" s="22"/>
    </row>
    <row r="739" spans="1:6" ht="11.25">
      <c r="A739" s="18">
        <v>453220</v>
      </c>
      <c r="B739" s="24" t="s">
        <v>3283</v>
      </c>
      <c r="C739" s="24" t="str">
        <f t="shared" si="11"/>
        <v>453220 - Gift, Novelty, and Souvenir Stores</v>
      </c>
      <c r="D739" s="22"/>
      <c r="E739" s="22" t="s">
        <v>3435</v>
      </c>
      <c r="F739" s="22"/>
    </row>
    <row r="740" spans="1:6" ht="11.25">
      <c r="A740" s="18">
        <v>453310</v>
      </c>
      <c r="B740" s="24" t="s">
        <v>3117</v>
      </c>
      <c r="C740" s="24" t="str">
        <f t="shared" si="11"/>
        <v>453310 - Used Merchandise Stores</v>
      </c>
      <c r="D740" s="22"/>
      <c r="E740" s="22" t="s">
        <v>3435</v>
      </c>
      <c r="F740" s="22"/>
    </row>
    <row r="741" spans="1:6" ht="11.25">
      <c r="A741" s="18">
        <v>453910</v>
      </c>
      <c r="B741" s="24" t="s">
        <v>3118</v>
      </c>
      <c r="C741" s="24" t="str">
        <f t="shared" si="11"/>
        <v>453910 - Pet and Pet Supplies Stores</v>
      </c>
      <c r="D741" s="22"/>
      <c r="E741" s="22" t="s">
        <v>3435</v>
      </c>
      <c r="F741" s="22"/>
    </row>
    <row r="742" spans="1:6" ht="11.25">
      <c r="A742" s="18">
        <v>453920</v>
      </c>
      <c r="B742" s="24" t="s">
        <v>3119</v>
      </c>
      <c r="C742" s="24" t="str">
        <f t="shared" si="11"/>
        <v>453920 - Art Dealers</v>
      </c>
      <c r="D742" s="22"/>
      <c r="E742" s="22" t="s">
        <v>3435</v>
      </c>
      <c r="F742" s="22"/>
    </row>
    <row r="743" spans="1:6" ht="11.25">
      <c r="A743" s="18">
        <v>453930</v>
      </c>
      <c r="B743" s="24" t="s">
        <v>3120</v>
      </c>
      <c r="C743" s="24" t="str">
        <f t="shared" si="11"/>
        <v>453930 - Manufactured (Mobile) Home Dealers</v>
      </c>
      <c r="D743" s="22"/>
      <c r="E743" s="22" t="s">
        <v>3435</v>
      </c>
      <c r="F743" s="22"/>
    </row>
    <row r="744" spans="1:6" ht="11.25">
      <c r="A744" s="18">
        <v>453991</v>
      </c>
      <c r="B744" s="24" t="s">
        <v>3121</v>
      </c>
      <c r="C744" s="24" t="str">
        <f t="shared" si="11"/>
        <v>453991 - Tobacco Stores</v>
      </c>
      <c r="D744" s="22"/>
      <c r="E744" s="22" t="s">
        <v>3435</v>
      </c>
      <c r="F744" s="22"/>
    </row>
    <row r="745" spans="1:6" ht="11.25">
      <c r="A745" s="18">
        <v>453998</v>
      </c>
      <c r="B745" s="24" t="s">
        <v>3122</v>
      </c>
      <c r="C745" s="24" t="str">
        <f t="shared" si="11"/>
        <v>453998 - All Other Miscellaneous Store Retailers (except Tobacco Stores)</v>
      </c>
      <c r="D745" s="22"/>
      <c r="E745" s="22" t="s">
        <v>3435</v>
      </c>
      <c r="F745" s="22"/>
    </row>
    <row r="746" spans="1:6" ht="11.25">
      <c r="A746" s="18">
        <v>454111</v>
      </c>
      <c r="B746" s="24" t="s">
        <v>3123</v>
      </c>
      <c r="C746" s="24" t="str">
        <f t="shared" si="11"/>
        <v>454111 - Electronic Shopping</v>
      </c>
      <c r="D746" s="22"/>
      <c r="E746" s="22" t="s">
        <v>3435</v>
      </c>
      <c r="F746" s="22"/>
    </row>
    <row r="747" spans="1:6" ht="11.25">
      <c r="A747" s="18">
        <v>454112</v>
      </c>
      <c r="B747" s="24" t="s">
        <v>3124</v>
      </c>
      <c r="C747" s="24" t="str">
        <f t="shared" si="11"/>
        <v>454112 - Electronic Auctions</v>
      </c>
      <c r="D747" s="22"/>
      <c r="E747" s="22" t="s">
        <v>3435</v>
      </c>
      <c r="F747" s="22"/>
    </row>
    <row r="748" spans="1:6" ht="11.25">
      <c r="A748" s="18">
        <v>454113</v>
      </c>
      <c r="B748" s="24" t="s">
        <v>3125</v>
      </c>
      <c r="C748" s="24" t="str">
        <f t="shared" si="11"/>
        <v>454113 - Mail-Order Houses</v>
      </c>
      <c r="D748" s="22"/>
      <c r="E748" s="22" t="s">
        <v>3435</v>
      </c>
      <c r="F748" s="22"/>
    </row>
    <row r="749" spans="1:6" ht="11.25">
      <c r="A749" s="18">
        <v>454210</v>
      </c>
      <c r="B749" s="24" t="s">
        <v>3126</v>
      </c>
      <c r="C749" s="24" t="str">
        <f t="shared" si="11"/>
        <v>454210 - Vending Machine Operators</v>
      </c>
      <c r="D749" s="22"/>
      <c r="E749" s="22" t="s">
        <v>3435</v>
      </c>
      <c r="F749" s="22"/>
    </row>
    <row r="750" spans="1:6" ht="11.25">
      <c r="A750" s="18">
        <v>454311</v>
      </c>
      <c r="B750" s="24" t="s">
        <v>3127</v>
      </c>
      <c r="C750" s="24" t="str">
        <f t="shared" si="11"/>
        <v>454311 - Heating Oil Dealers</v>
      </c>
      <c r="D750" s="22"/>
      <c r="E750" s="22" t="s">
        <v>3435</v>
      </c>
      <c r="F750" s="22"/>
    </row>
    <row r="751" spans="1:6" ht="11.25">
      <c r="A751" s="18">
        <v>454312</v>
      </c>
      <c r="B751" s="24" t="s">
        <v>3128</v>
      </c>
      <c r="C751" s="24" t="str">
        <f t="shared" si="11"/>
        <v>454312 - Liquefied Petroleum Gas (Bottled Gas) Dealers</v>
      </c>
      <c r="D751" s="22"/>
      <c r="E751" s="22" t="s">
        <v>3435</v>
      </c>
      <c r="F751" s="22"/>
    </row>
    <row r="752" spans="1:6" ht="11.25">
      <c r="A752" s="18">
        <v>454319</v>
      </c>
      <c r="B752" s="24" t="s">
        <v>2321</v>
      </c>
      <c r="C752" s="24" t="str">
        <f t="shared" si="11"/>
        <v>454319 - Other Fuel Dealers</v>
      </c>
      <c r="D752" s="22"/>
      <c r="E752" s="22" t="s">
        <v>3435</v>
      </c>
      <c r="F752" s="22"/>
    </row>
    <row r="753" spans="1:6" ht="11.25">
      <c r="A753" s="18">
        <v>454390</v>
      </c>
      <c r="B753" s="24" t="s">
        <v>2322</v>
      </c>
      <c r="C753" s="24" t="str">
        <f t="shared" si="11"/>
        <v>454390 - Other Direct Selling Establishments</v>
      </c>
      <c r="D753" s="22"/>
      <c r="E753" s="22" t="s">
        <v>3435</v>
      </c>
      <c r="F753" s="22"/>
    </row>
    <row r="754" spans="1:6" ht="11.25">
      <c r="A754" s="18">
        <v>481111</v>
      </c>
      <c r="B754" s="24" t="s">
        <v>2323</v>
      </c>
      <c r="C754" s="24" t="str">
        <f t="shared" si="11"/>
        <v>481111 - Scheduled Passenger Air Transportation</v>
      </c>
      <c r="D754" s="22"/>
      <c r="E754" s="22" t="s">
        <v>3435</v>
      </c>
      <c r="F754" s="22"/>
    </row>
    <row r="755" spans="1:6" ht="11.25">
      <c r="A755" s="18">
        <v>481112</v>
      </c>
      <c r="B755" s="24" t="s">
        <v>2324</v>
      </c>
      <c r="C755" s="24" t="str">
        <f t="shared" si="11"/>
        <v>481112 - Scheduled Freight Air Transportation</v>
      </c>
      <c r="D755" s="22"/>
      <c r="E755" s="22" t="s">
        <v>3435</v>
      </c>
      <c r="F755" s="22"/>
    </row>
    <row r="756" spans="1:6" ht="11.25">
      <c r="A756" s="18">
        <v>481211</v>
      </c>
      <c r="B756" s="24" t="s">
        <v>766</v>
      </c>
      <c r="C756" s="24" t="str">
        <f t="shared" si="11"/>
        <v>481211 - Nonscheduled Chartered Passenger Air Transportation</v>
      </c>
      <c r="D756" s="22"/>
      <c r="E756" s="22" t="s">
        <v>3435</v>
      </c>
      <c r="F756" s="22"/>
    </row>
    <row r="757" spans="1:6" ht="11.25">
      <c r="A757" s="18">
        <v>481212</v>
      </c>
      <c r="B757" s="24" t="s">
        <v>767</v>
      </c>
      <c r="C757" s="24" t="str">
        <f t="shared" si="11"/>
        <v>481212 - Nonscheduled Chartered Freight Air Transportation</v>
      </c>
      <c r="D757" s="22"/>
      <c r="E757" s="22" t="s">
        <v>3435</v>
      </c>
      <c r="F757" s="22"/>
    </row>
    <row r="758" spans="1:6" ht="11.25">
      <c r="A758" s="18">
        <v>481219</v>
      </c>
      <c r="B758" s="24" t="s">
        <v>768</v>
      </c>
      <c r="C758" s="24" t="str">
        <f t="shared" si="11"/>
        <v>481219 - Other Nonscheduled Air Transportation</v>
      </c>
      <c r="D758" s="22"/>
      <c r="E758" s="22" t="s">
        <v>3435</v>
      </c>
      <c r="F758" s="22"/>
    </row>
    <row r="759" spans="1:6" ht="11.25">
      <c r="A759" s="18">
        <v>482111</v>
      </c>
      <c r="B759" s="24" t="s">
        <v>769</v>
      </c>
      <c r="C759" s="24" t="str">
        <f t="shared" si="11"/>
        <v>482111 - Line-Haul Railroads</v>
      </c>
      <c r="D759" s="22"/>
      <c r="E759" s="22" t="s">
        <v>3435</v>
      </c>
      <c r="F759" s="22"/>
    </row>
    <row r="760" spans="1:6" ht="11.25">
      <c r="A760" s="18">
        <v>482112</v>
      </c>
      <c r="B760" s="24" t="s">
        <v>770</v>
      </c>
      <c r="C760" s="24" t="str">
        <f t="shared" si="11"/>
        <v>482112 - Short Line Railroads</v>
      </c>
      <c r="D760" s="22"/>
      <c r="E760" s="22" t="s">
        <v>3435</v>
      </c>
      <c r="F760" s="22"/>
    </row>
    <row r="761" spans="1:6" ht="11.25">
      <c r="A761" s="18">
        <v>483111</v>
      </c>
      <c r="B761" s="24" t="s">
        <v>771</v>
      </c>
      <c r="C761" s="24" t="str">
        <f t="shared" si="11"/>
        <v>483111 - Deep Sea Freight Transportation</v>
      </c>
      <c r="D761" s="22"/>
      <c r="E761" s="22" t="s">
        <v>3435</v>
      </c>
      <c r="F761" s="22"/>
    </row>
    <row r="762" spans="1:6" ht="11.25">
      <c r="A762" s="18">
        <v>483112</v>
      </c>
      <c r="B762" s="24" t="s">
        <v>772</v>
      </c>
      <c r="C762" s="24" t="str">
        <f t="shared" si="11"/>
        <v>483112 - Deep Sea Passenger Transportation</v>
      </c>
      <c r="D762" s="22"/>
      <c r="E762" s="22" t="s">
        <v>3435</v>
      </c>
      <c r="F762" s="22"/>
    </row>
    <row r="763" spans="1:6" ht="11.25">
      <c r="A763" s="18">
        <v>483113</v>
      </c>
      <c r="B763" s="24" t="s">
        <v>773</v>
      </c>
      <c r="C763" s="24" t="str">
        <f t="shared" si="11"/>
        <v>483113 - Coastal and Great Lakes Freight Transportation</v>
      </c>
      <c r="D763" s="22"/>
      <c r="E763" s="22" t="s">
        <v>3435</v>
      </c>
      <c r="F763" s="22"/>
    </row>
    <row r="764" spans="1:6" ht="11.25">
      <c r="A764" s="18">
        <v>483114</v>
      </c>
      <c r="B764" s="24" t="s">
        <v>774</v>
      </c>
      <c r="C764" s="24" t="str">
        <f t="shared" si="11"/>
        <v>483114 - Coastal and Great Lakes Passenger Transportation</v>
      </c>
      <c r="D764" s="22"/>
      <c r="E764" s="22" t="s">
        <v>3435</v>
      </c>
      <c r="F764" s="22"/>
    </row>
    <row r="765" spans="1:6" ht="11.25">
      <c r="A765" s="18">
        <v>483211</v>
      </c>
      <c r="B765" s="24" t="s">
        <v>775</v>
      </c>
      <c r="C765" s="24" t="str">
        <f t="shared" si="11"/>
        <v>483211 - Inland Water Freight Transportation</v>
      </c>
      <c r="D765" s="22"/>
      <c r="E765" s="22" t="s">
        <v>3435</v>
      </c>
      <c r="F765" s="22"/>
    </row>
    <row r="766" spans="1:6" ht="11.25">
      <c r="A766" s="18">
        <v>483212</v>
      </c>
      <c r="B766" s="24" t="s">
        <v>776</v>
      </c>
      <c r="C766" s="24" t="str">
        <f t="shared" si="11"/>
        <v>483212 - Inland Water Passenger Transportation</v>
      </c>
      <c r="D766" s="22"/>
      <c r="E766" s="22" t="s">
        <v>3435</v>
      </c>
      <c r="F766" s="22"/>
    </row>
    <row r="767" spans="1:6" ht="11.25">
      <c r="A767" s="18">
        <v>484110</v>
      </c>
      <c r="B767" s="24" t="s">
        <v>777</v>
      </c>
      <c r="C767" s="24" t="str">
        <f t="shared" si="11"/>
        <v>484110 - General Freight Trucking, Local</v>
      </c>
      <c r="D767" s="22"/>
      <c r="E767" s="22" t="s">
        <v>3435</v>
      </c>
      <c r="F767" s="22"/>
    </row>
    <row r="768" spans="1:6" ht="11.25">
      <c r="A768" s="18">
        <v>484121</v>
      </c>
      <c r="B768" s="24" t="s">
        <v>778</v>
      </c>
      <c r="C768" s="24" t="str">
        <f t="shared" si="11"/>
        <v>484121 - General Freight Trucking, Long-Distance, Truckload</v>
      </c>
      <c r="D768" s="22"/>
      <c r="E768" s="22" t="s">
        <v>3435</v>
      </c>
      <c r="F768" s="22"/>
    </row>
    <row r="769" spans="1:6" ht="11.25">
      <c r="A769" s="18">
        <v>484122</v>
      </c>
      <c r="B769" s="24" t="s">
        <v>779</v>
      </c>
      <c r="C769" s="24" t="str">
        <f t="shared" si="11"/>
        <v>484122 - General Freight Trucking, Long-Distance, Less Than Truckload</v>
      </c>
      <c r="D769" s="22"/>
      <c r="E769" s="22" t="s">
        <v>3435</v>
      </c>
      <c r="F769" s="22"/>
    </row>
    <row r="770" spans="1:6" ht="11.25">
      <c r="A770" s="18">
        <v>484210</v>
      </c>
      <c r="B770" s="24" t="s">
        <v>1337</v>
      </c>
      <c r="C770" s="24" t="str">
        <f aca="true" t="shared" si="12" ref="C770:C833">A770&amp;" - "&amp;B770</f>
        <v>484210 - Used Household and Office Goods Moving</v>
      </c>
      <c r="D770" s="22"/>
      <c r="E770" s="22" t="s">
        <v>3435</v>
      </c>
      <c r="F770" s="22"/>
    </row>
    <row r="771" spans="1:6" ht="11.25">
      <c r="A771" s="18">
        <v>484220</v>
      </c>
      <c r="B771" s="24" t="s">
        <v>1338</v>
      </c>
      <c r="C771" s="24" t="str">
        <f t="shared" si="12"/>
        <v>484220 - Specialized Freight (except Used Goods) Trucking, Local</v>
      </c>
      <c r="D771" s="22"/>
      <c r="E771" s="22" t="s">
        <v>3435</v>
      </c>
      <c r="F771" s="22"/>
    </row>
    <row r="772" spans="1:6" ht="11.25">
      <c r="A772" s="18">
        <v>484230</v>
      </c>
      <c r="B772" s="24" t="s">
        <v>3057</v>
      </c>
      <c r="C772" s="24" t="str">
        <f t="shared" si="12"/>
        <v>484230 - Specialized Freight (except Used Goods) Trucking, Long-Distance</v>
      </c>
      <c r="D772" s="22"/>
      <c r="E772" s="22" t="s">
        <v>3435</v>
      </c>
      <c r="F772" s="22"/>
    </row>
    <row r="773" spans="1:6" ht="11.25">
      <c r="A773" s="18">
        <v>485111</v>
      </c>
      <c r="B773" s="24" t="s">
        <v>839</v>
      </c>
      <c r="C773" s="24" t="str">
        <f t="shared" si="12"/>
        <v>485111 - Mixed Mode Transit Systems</v>
      </c>
      <c r="D773" s="22"/>
      <c r="E773" s="22" t="s">
        <v>3435</v>
      </c>
      <c r="F773" s="22"/>
    </row>
    <row r="774" spans="1:6" ht="11.25">
      <c r="A774" s="18">
        <v>485112</v>
      </c>
      <c r="B774" s="24" t="s">
        <v>840</v>
      </c>
      <c r="C774" s="24" t="str">
        <f t="shared" si="12"/>
        <v>485112 - Commuter Rail Systems</v>
      </c>
      <c r="D774" s="22"/>
      <c r="E774" s="22" t="s">
        <v>3435</v>
      </c>
      <c r="F774" s="22"/>
    </row>
    <row r="775" spans="1:6" ht="11.25">
      <c r="A775" s="18">
        <v>485113</v>
      </c>
      <c r="B775" s="24" t="s">
        <v>841</v>
      </c>
      <c r="C775" s="24" t="str">
        <f t="shared" si="12"/>
        <v>485113 - Bus and Other Motor Vehicle Transit Systems</v>
      </c>
      <c r="D775" s="22"/>
      <c r="E775" s="22" t="s">
        <v>3435</v>
      </c>
      <c r="F775" s="22"/>
    </row>
    <row r="776" spans="1:6" ht="11.25">
      <c r="A776" s="18">
        <v>485119</v>
      </c>
      <c r="B776" s="24" t="s">
        <v>842</v>
      </c>
      <c r="C776" s="24" t="str">
        <f t="shared" si="12"/>
        <v>485119 - Other Urban Transit Systems</v>
      </c>
      <c r="D776" s="22"/>
      <c r="E776" s="22" t="s">
        <v>3435</v>
      </c>
      <c r="F776" s="22"/>
    </row>
    <row r="777" spans="1:6" ht="11.25">
      <c r="A777" s="18">
        <v>485210</v>
      </c>
      <c r="B777" s="24" t="s">
        <v>843</v>
      </c>
      <c r="C777" s="24" t="str">
        <f t="shared" si="12"/>
        <v>485210 - Interurban and Rural Bus Transportation</v>
      </c>
      <c r="D777" s="22"/>
      <c r="E777" s="22" t="s">
        <v>3435</v>
      </c>
      <c r="F777" s="22"/>
    </row>
    <row r="778" spans="1:6" ht="11.25">
      <c r="A778" s="18">
        <v>485310</v>
      </c>
      <c r="B778" s="24" t="s">
        <v>844</v>
      </c>
      <c r="C778" s="24" t="str">
        <f t="shared" si="12"/>
        <v>485310 - Taxi Service</v>
      </c>
      <c r="D778" s="22"/>
      <c r="E778" s="22" t="s">
        <v>3435</v>
      </c>
      <c r="F778" s="22"/>
    </row>
    <row r="779" spans="1:6" ht="11.25">
      <c r="A779" s="18">
        <v>485320</v>
      </c>
      <c r="B779" s="24" t="s">
        <v>845</v>
      </c>
      <c r="C779" s="24" t="str">
        <f t="shared" si="12"/>
        <v>485320 - Limousine Service</v>
      </c>
      <c r="D779" s="22"/>
      <c r="E779" s="22" t="s">
        <v>3435</v>
      </c>
      <c r="F779" s="22"/>
    </row>
    <row r="780" spans="1:6" ht="11.25">
      <c r="A780" s="18">
        <v>485410</v>
      </c>
      <c r="B780" s="24" t="s">
        <v>846</v>
      </c>
      <c r="C780" s="24" t="str">
        <f t="shared" si="12"/>
        <v>485410 - School and Employee Bus Transportation</v>
      </c>
      <c r="D780" s="22"/>
      <c r="E780" s="22" t="s">
        <v>3435</v>
      </c>
      <c r="F780" s="22"/>
    </row>
    <row r="781" spans="1:6" ht="11.25">
      <c r="A781" s="18">
        <v>485510</v>
      </c>
      <c r="B781" s="24" t="s">
        <v>847</v>
      </c>
      <c r="C781" s="24" t="str">
        <f t="shared" si="12"/>
        <v>485510 - Charter Bus Industry</v>
      </c>
      <c r="D781" s="22"/>
      <c r="E781" s="22" t="s">
        <v>3435</v>
      </c>
      <c r="F781" s="22"/>
    </row>
    <row r="782" spans="1:6" ht="11.25">
      <c r="A782" s="18">
        <v>485991</v>
      </c>
      <c r="B782" s="24" t="s">
        <v>848</v>
      </c>
      <c r="C782" s="24" t="str">
        <f t="shared" si="12"/>
        <v>485991 - Special Needs Transportation</v>
      </c>
      <c r="D782" s="22"/>
      <c r="E782" s="22" t="s">
        <v>3435</v>
      </c>
      <c r="F782" s="22"/>
    </row>
    <row r="783" spans="1:6" ht="11.25">
      <c r="A783" s="18">
        <v>485999</v>
      </c>
      <c r="B783" s="24" t="s">
        <v>849</v>
      </c>
      <c r="C783" s="24" t="str">
        <f t="shared" si="12"/>
        <v>485999 - All Other Transit and Ground Passenger Transportation</v>
      </c>
      <c r="D783" s="22"/>
      <c r="E783" s="22" t="s">
        <v>3435</v>
      </c>
      <c r="F783" s="22"/>
    </row>
    <row r="784" spans="1:6" ht="11.25">
      <c r="A784" s="18">
        <v>486110</v>
      </c>
      <c r="B784" s="24" t="s">
        <v>850</v>
      </c>
      <c r="C784" s="24" t="str">
        <f t="shared" si="12"/>
        <v>486110 - Pipeline Transportation of Crude Oil</v>
      </c>
      <c r="D784" s="22"/>
      <c r="E784" s="22" t="s">
        <v>3435</v>
      </c>
      <c r="F784" s="22"/>
    </row>
    <row r="785" spans="1:6" ht="11.25">
      <c r="A785" s="18">
        <v>486210</v>
      </c>
      <c r="B785" s="24" t="s">
        <v>851</v>
      </c>
      <c r="C785" s="24" t="str">
        <f t="shared" si="12"/>
        <v>486210 - Pipeline Transportation of Natural Gas</v>
      </c>
      <c r="D785" s="22"/>
      <c r="E785" s="22" t="s">
        <v>3435</v>
      </c>
      <c r="F785" s="22"/>
    </row>
    <row r="786" spans="1:6" ht="11.25">
      <c r="A786" s="18">
        <v>486910</v>
      </c>
      <c r="B786" s="24" t="s">
        <v>852</v>
      </c>
      <c r="C786" s="24" t="str">
        <f t="shared" si="12"/>
        <v>486910 - Pipeline Transportation of Refined Petroleum Products</v>
      </c>
      <c r="D786" s="22"/>
      <c r="E786" s="22" t="s">
        <v>3435</v>
      </c>
      <c r="F786" s="22"/>
    </row>
    <row r="787" spans="1:6" ht="11.25">
      <c r="A787" s="18">
        <v>486990</v>
      </c>
      <c r="B787" s="24" t="s">
        <v>853</v>
      </c>
      <c r="C787" s="24" t="str">
        <f t="shared" si="12"/>
        <v>486990 - All Other Pipeline Transportation</v>
      </c>
      <c r="D787" s="22"/>
      <c r="E787" s="22" t="s">
        <v>3435</v>
      </c>
      <c r="F787" s="22"/>
    </row>
    <row r="788" spans="1:6" ht="11.25">
      <c r="A788" s="18">
        <v>487110</v>
      </c>
      <c r="B788" s="24" t="s">
        <v>854</v>
      </c>
      <c r="C788" s="24" t="str">
        <f t="shared" si="12"/>
        <v>487110 - Scenic and Sightseeing Transportation, Land</v>
      </c>
      <c r="D788" s="22"/>
      <c r="E788" s="22" t="s">
        <v>3435</v>
      </c>
      <c r="F788" s="22"/>
    </row>
    <row r="789" spans="1:6" ht="11.25">
      <c r="A789" s="18">
        <v>487210</v>
      </c>
      <c r="B789" s="24" t="s">
        <v>855</v>
      </c>
      <c r="C789" s="24" t="str">
        <f t="shared" si="12"/>
        <v>487210 - Scenic and Sightseeing Transportation, Water</v>
      </c>
      <c r="D789" s="22"/>
      <c r="E789" s="22" t="s">
        <v>3435</v>
      </c>
      <c r="F789" s="22"/>
    </row>
    <row r="790" spans="1:6" ht="11.25">
      <c r="A790" s="18">
        <v>487990</v>
      </c>
      <c r="B790" s="24" t="s">
        <v>856</v>
      </c>
      <c r="C790" s="24" t="str">
        <f t="shared" si="12"/>
        <v>487990 - Scenic and Sightseeing Transportation, Other</v>
      </c>
      <c r="D790" s="22"/>
      <c r="E790" s="22" t="s">
        <v>3435</v>
      </c>
      <c r="F790" s="22"/>
    </row>
    <row r="791" spans="1:6" ht="11.25">
      <c r="A791" s="18">
        <v>488111</v>
      </c>
      <c r="B791" s="24" t="s">
        <v>857</v>
      </c>
      <c r="C791" s="24" t="str">
        <f t="shared" si="12"/>
        <v>488111 - Air Traffic Control</v>
      </c>
      <c r="D791" s="22"/>
      <c r="E791" s="22" t="s">
        <v>3435</v>
      </c>
      <c r="F791" s="22"/>
    </row>
    <row r="792" spans="1:6" ht="11.25">
      <c r="A792" s="18">
        <v>488119</v>
      </c>
      <c r="B792" s="24" t="s">
        <v>858</v>
      </c>
      <c r="C792" s="24" t="str">
        <f t="shared" si="12"/>
        <v>488119 - Other Airport Operations</v>
      </c>
      <c r="D792" s="22"/>
      <c r="E792" s="22" t="s">
        <v>3435</v>
      </c>
      <c r="F792" s="22"/>
    </row>
    <row r="793" spans="1:6" ht="11.25">
      <c r="A793" s="18">
        <v>488190</v>
      </c>
      <c r="B793" s="24" t="s">
        <v>2653</v>
      </c>
      <c r="C793" s="24" t="str">
        <f t="shared" si="12"/>
        <v>488190 - Other Support Activities for Air Transportation</v>
      </c>
      <c r="D793" s="22"/>
      <c r="E793" s="22" t="s">
        <v>3435</v>
      </c>
      <c r="F793" s="22"/>
    </row>
    <row r="794" spans="1:6" ht="11.25">
      <c r="A794" s="18">
        <v>488210</v>
      </c>
      <c r="B794" s="24" t="s">
        <v>2654</v>
      </c>
      <c r="C794" s="24" t="str">
        <f t="shared" si="12"/>
        <v>488210 - Support Activities for Rail Transportation</v>
      </c>
      <c r="D794" s="22"/>
      <c r="E794" s="22" t="s">
        <v>3435</v>
      </c>
      <c r="F794" s="22"/>
    </row>
    <row r="795" spans="1:6" ht="11.25">
      <c r="A795" s="18">
        <v>488310</v>
      </c>
      <c r="B795" s="24" t="s">
        <v>2655</v>
      </c>
      <c r="C795" s="24" t="str">
        <f t="shared" si="12"/>
        <v>488310 - Port and Harbor Operations</v>
      </c>
      <c r="D795" s="22"/>
      <c r="E795" s="22" t="s">
        <v>3435</v>
      </c>
      <c r="F795" s="22"/>
    </row>
    <row r="796" spans="1:6" ht="11.25">
      <c r="A796" s="18">
        <v>488320</v>
      </c>
      <c r="B796" s="24" t="s">
        <v>2656</v>
      </c>
      <c r="C796" s="24" t="str">
        <f t="shared" si="12"/>
        <v>488320 - Marine Cargo Handling</v>
      </c>
      <c r="D796" s="22"/>
      <c r="E796" s="22" t="s">
        <v>3435</v>
      </c>
      <c r="F796" s="22"/>
    </row>
    <row r="797" spans="1:6" ht="11.25">
      <c r="A797" s="18">
        <v>488330</v>
      </c>
      <c r="B797" s="24" t="s">
        <v>2657</v>
      </c>
      <c r="C797" s="24" t="str">
        <f t="shared" si="12"/>
        <v>488330 - Navigational Services to Shipping</v>
      </c>
      <c r="D797" s="22"/>
      <c r="E797" s="22" t="s">
        <v>3435</v>
      </c>
      <c r="F797" s="22"/>
    </row>
    <row r="798" spans="1:6" ht="11.25">
      <c r="A798" s="18">
        <v>488390</v>
      </c>
      <c r="B798" s="24" t="s">
        <v>3129</v>
      </c>
      <c r="C798" s="24" t="str">
        <f t="shared" si="12"/>
        <v>488390 - Other Support Activities for Water Transportation</v>
      </c>
      <c r="D798" s="22"/>
      <c r="E798" s="22" t="s">
        <v>3435</v>
      </c>
      <c r="F798" s="22"/>
    </row>
    <row r="799" spans="1:6" ht="11.25">
      <c r="A799" s="18">
        <v>488410</v>
      </c>
      <c r="B799" s="24" t="s">
        <v>3130</v>
      </c>
      <c r="C799" s="24" t="str">
        <f t="shared" si="12"/>
        <v>488410 - Motor Vehicle Towing</v>
      </c>
      <c r="D799" s="22"/>
      <c r="E799" s="22" t="s">
        <v>3435</v>
      </c>
      <c r="F799" s="22"/>
    </row>
    <row r="800" spans="1:6" ht="11.25">
      <c r="A800" s="18">
        <v>488490</v>
      </c>
      <c r="B800" s="24" t="s">
        <v>3131</v>
      </c>
      <c r="C800" s="24" t="str">
        <f t="shared" si="12"/>
        <v>488490 - Other Support Activities for Road Transportation</v>
      </c>
      <c r="D800" s="22"/>
      <c r="E800" s="22" t="s">
        <v>3435</v>
      </c>
      <c r="F800" s="22"/>
    </row>
    <row r="801" spans="1:6" ht="11.25">
      <c r="A801" s="18">
        <v>488510</v>
      </c>
      <c r="B801" s="24" t="s">
        <v>3132</v>
      </c>
      <c r="C801" s="24" t="str">
        <f t="shared" si="12"/>
        <v>488510 - Freight Transportation Arrangement</v>
      </c>
      <c r="D801" s="22"/>
      <c r="E801" s="22" t="s">
        <v>3435</v>
      </c>
      <c r="F801" s="22"/>
    </row>
    <row r="802" spans="1:6" ht="11.25">
      <c r="A802" s="18">
        <v>488991</v>
      </c>
      <c r="B802" s="24" t="s">
        <v>3133</v>
      </c>
      <c r="C802" s="24" t="str">
        <f t="shared" si="12"/>
        <v>488991 - Packing and Crating</v>
      </c>
      <c r="D802" s="22"/>
      <c r="E802" s="22" t="s">
        <v>3435</v>
      </c>
      <c r="F802" s="22"/>
    </row>
    <row r="803" spans="1:6" ht="11.25">
      <c r="A803" s="18">
        <v>488999</v>
      </c>
      <c r="B803" s="24" t="s">
        <v>3134</v>
      </c>
      <c r="C803" s="24" t="str">
        <f t="shared" si="12"/>
        <v>488999 - All Other Support Activities for Transportation</v>
      </c>
      <c r="D803" s="22"/>
      <c r="E803" s="22" t="s">
        <v>3435</v>
      </c>
      <c r="F803" s="22"/>
    </row>
    <row r="804" spans="1:6" ht="11.25">
      <c r="A804" s="18">
        <v>491110</v>
      </c>
      <c r="B804" s="24" t="s">
        <v>3135</v>
      </c>
      <c r="C804" s="24" t="str">
        <f t="shared" si="12"/>
        <v>491110 - Postal Service</v>
      </c>
      <c r="D804" s="22"/>
      <c r="E804" s="22" t="s">
        <v>3435</v>
      </c>
      <c r="F804" s="22"/>
    </row>
    <row r="805" spans="1:6" ht="11.25">
      <c r="A805" s="18">
        <v>492110</v>
      </c>
      <c r="B805" s="24" t="s">
        <v>95</v>
      </c>
      <c r="C805" s="24" t="str">
        <f t="shared" si="12"/>
        <v>492110 - Couriers and Express Delivery Services</v>
      </c>
      <c r="D805" s="22"/>
      <c r="E805" s="22" t="s">
        <v>3435</v>
      </c>
      <c r="F805" s="22"/>
    </row>
    <row r="806" spans="1:6" ht="11.25">
      <c r="A806" s="18">
        <v>492210</v>
      </c>
      <c r="B806" s="24" t="s">
        <v>3136</v>
      </c>
      <c r="C806" s="24" t="str">
        <f t="shared" si="12"/>
        <v>492210 - Local Messengers and Local Delivery</v>
      </c>
      <c r="D806" s="22"/>
      <c r="E806" s="22" t="s">
        <v>3435</v>
      </c>
      <c r="F806" s="22"/>
    </row>
    <row r="807" spans="1:6" ht="11.25">
      <c r="A807" s="18">
        <v>493110</v>
      </c>
      <c r="B807" s="24" t="s">
        <v>3137</v>
      </c>
      <c r="C807" s="24" t="str">
        <f t="shared" si="12"/>
        <v>493110 - General Warehousing and Storage</v>
      </c>
      <c r="D807" s="22"/>
      <c r="E807" s="22" t="s">
        <v>3435</v>
      </c>
      <c r="F807" s="22"/>
    </row>
    <row r="808" spans="1:6" ht="11.25">
      <c r="A808" s="18">
        <v>493120</v>
      </c>
      <c r="B808" s="24" t="s">
        <v>3138</v>
      </c>
      <c r="C808" s="24" t="str">
        <f t="shared" si="12"/>
        <v>493120 - Refrigerated Warehousing and Storage</v>
      </c>
      <c r="D808" s="22"/>
      <c r="E808" s="22" t="s">
        <v>3435</v>
      </c>
      <c r="F808" s="22"/>
    </row>
    <row r="809" spans="1:6" ht="11.25">
      <c r="A809" s="18">
        <v>493130</v>
      </c>
      <c r="B809" s="24" t="s">
        <v>3139</v>
      </c>
      <c r="C809" s="24" t="str">
        <f t="shared" si="12"/>
        <v>493130 - Farm Product Warehousing and Storage</v>
      </c>
      <c r="D809" s="22"/>
      <c r="E809" s="22" t="s">
        <v>3435</v>
      </c>
      <c r="F809" s="22"/>
    </row>
    <row r="810" spans="1:6" ht="11.25">
      <c r="A810" s="18">
        <v>493190</v>
      </c>
      <c r="B810" s="24" t="s">
        <v>3140</v>
      </c>
      <c r="C810" s="24" t="str">
        <f t="shared" si="12"/>
        <v>493190 - Other Warehousing and Storage</v>
      </c>
      <c r="D810" s="22"/>
      <c r="E810" s="22" t="s">
        <v>3435</v>
      </c>
      <c r="F810" s="22"/>
    </row>
    <row r="811" spans="1:6" ht="11.25">
      <c r="A811" s="18">
        <v>511110</v>
      </c>
      <c r="B811" s="24" t="s">
        <v>3141</v>
      </c>
      <c r="C811" s="24" t="str">
        <f t="shared" si="12"/>
        <v>511110 - Newspaper Publishers</v>
      </c>
      <c r="D811" s="22"/>
      <c r="E811" s="22" t="s">
        <v>3435</v>
      </c>
      <c r="F811" s="22"/>
    </row>
    <row r="812" spans="1:6" ht="11.25">
      <c r="A812" s="18">
        <v>511120</v>
      </c>
      <c r="B812" s="24" t="s">
        <v>3142</v>
      </c>
      <c r="C812" s="24" t="str">
        <f t="shared" si="12"/>
        <v>511120 - Periodical Publishers</v>
      </c>
      <c r="D812" s="22"/>
      <c r="E812" s="22" t="s">
        <v>3435</v>
      </c>
      <c r="F812" s="22"/>
    </row>
    <row r="813" spans="1:6" ht="11.25">
      <c r="A813" s="18">
        <v>511130</v>
      </c>
      <c r="B813" s="24" t="s">
        <v>3143</v>
      </c>
      <c r="C813" s="24" t="str">
        <f t="shared" si="12"/>
        <v>511130 - Book Publishers</v>
      </c>
      <c r="D813" s="22"/>
      <c r="E813" s="22" t="s">
        <v>3435</v>
      </c>
      <c r="F813" s="22"/>
    </row>
    <row r="814" spans="1:6" ht="11.25">
      <c r="A814" s="18">
        <v>511140</v>
      </c>
      <c r="B814" s="24" t="s">
        <v>3144</v>
      </c>
      <c r="C814" s="24" t="str">
        <f t="shared" si="12"/>
        <v>511140 - Directory and Mailing List Publishers</v>
      </c>
      <c r="D814" s="22"/>
      <c r="E814" s="22" t="s">
        <v>3435</v>
      </c>
      <c r="F814" s="22"/>
    </row>
    <row r="815" spans="1:6" ht="11.25">
      <c r="A815" s="18">
        <v>511191</v>
      </c>
      <c r="B815" s="24" t="s">
        <v>3145</v>
      </c>
      <c r="C815" s="24" t="str">
        <f t="shared" si="12"/>
        <v>511191 - Greeting Card Publishers</v>
      </c>
      <c r="D815" s="22"/>
      <c r="E815" s="22" t="s">
        <v>3435</v>
      </c>
      <c r="F815" s="22"/>
    </row>
    <row r="816" spans="1:6" ht="11.25">
      <c r="A816" s="18">
        <v>511199</v>
      </c>
      <c r="B816" s="24" t="s">
        <v>3146</v>
      </c>
      <c r="C816" s="24" t="str">
        <f t="shared" si="12"/>
        <v>511199 - All Other Publishers</v>
      </c>
      <c r="D816" s="22"/>
      <c r="E816" s="22" t="s">
        <v>3435</v>
      </c>
      <c r="F816" s="22"/>
    </row>
    <row r="817" spans="1:6" ht="11.25">
      <c r="A817" s="18">
        <v>511210</v>
      </c>
      <c r="B817" s="24" t="s">
        <v>3147</v>
      </c>
      <c r="C817" s="24" t="str">
        <f t="shared" si="12"/>
        <v>511210 - Software Publishers</v>
      </c>
      <c r="D817" s="22"/>
      <c r="E817" s="22" t="s">
        <v>3435</v>
      </c>
      <c r="F817" s="22"/>
    </row>
    <row r="818" spans="1:6" ht="11.25">
      <c r="A818" s="18">
        <v>512110</v>
      </c>
      <c r="B818" s="24" t="s">
        <v>3148</v>
      </c>
      <c r="C818" s="24" t="str">
        <f t="shared" si="12"/>
        <v>512110 - Motion Picture and Video Production</v>
      </c>
      <c r="D818" s="22"/>
      <c r="E818" s="22" t="s">
        <v>3435</v>
      </c>
      <c r="F818" s="22"/>
    </row>
    <row r="819" spans="1:6" ht="11.25">
      <c r="A819" s="18">
        <v>512120</v>
      </c>
      <c r="B819" s="24" t="s">
        <v>3149</v>
      </c>
      <c r="C819" s="24" t="str">
        <f t="shared" si="12"/>
        <v>512120 - Motion Picture and Video Distribution</v>
      </c>
      <c r="D819" s="22"/>
      <c r="E819" s="22" t="s">
        <v>3435</v>
      </c>
      <c r="F819" s="22"/>
    </row>
    <row r="820" spans="1:6" ht="11.25">
      <c r="A820" s="18">
        <v>512131</v>
      </c>
      <c r="B820" s="24" t="s">
        <v>3150</v>
      </c>
      <c r="C820" s="24" t="str">
        <f t="shared" si="12"/>
        <v>512131 - Motion Picture Theaters (except Drive-Ins)</v>
      </c>
      <c r="D820" s="22"/>
      <c r="E820" s="22" t="s">
        <v>3435</v>
      </c>
      <c r="F820" s="22"/>
    </row>
    <row r="821" spans="1:6" ht="11.25">
      <c r="A821" s="18">
        <v>512132</v>
      </c>
      <c r="B821" s="24" t="s">
        <v>3151</v>
      </c>
      <c r="C821" s="24" t="str">
        <f t="shared" si="12"/>
        <v>512132 - Drive-In Motion Picture Theaters</v>
      </c>
      <c r="D821" s="22"/>
      <c r="E821" s="22" t="s">
        <v>3435</v>
      </c>
      <c r="F821" s="22"/>
    </row>
    <row r="822" spans="1:6" ht="11.25">
      <c r="A822" s="18">
        <v>512191</v>
      </c>
      <c r="B822" s="24" t="s">
        <v>96</v>
      </c>
      <c r="C822" s="24" t="str">
        <f t="shared" si="12"/>
        <v>512191 - Teleproduction and Other Postproduction Services</v>
      </c>
      <c r="D822" s="22"/>
      <c r="E822" s="22" t="s">
        <v>3435</v>
      </c>
      <c r="F822" s="22"/>
    </row>
    <row r="823" spans="1:6" ht="11.25">
      <c r="A823" s="18">
        <v>512199</v>
      </c>
      <c r="B823" s="24" t="s">
        <v>3152</v>
      </c>
      <c r="C823" s="24" t="str">
        <f t="shared" si="12"/>
        <v>512199 - Other Motion Picture and Video Industries</v>
      </c>
      <c r="D823" s="22"/>
      <c r="E823" s="22" t="s">
        <v>3435</v>
      </c>
      <c r="F823" s="22"/>
    </row>
    <row r="824" spans="1:6" ht="11.25">
      <c r="A824" s="18">
        <v>512210</v>
      </c>
      <c r="B824" s="24" t="s">
        <v>3153</v>
      </c>
      <c r="C824" s="24" t="str">
        <f t="shared" si="12"/>
        <v>512210 - Record Production</v>
      </c>
      <c r="D824" s="22"/>
      <c r="E824" s="22" t="s">
        <v>3435</v>
      </c>
      <c r="F824" s="22"/>
    </row>
    <row r="825" spans="1:6" ht="11.25">
      <c r="A825" s="18">
        <v>512220</v>
      </c>
      <c r="B825" s="24" t="s">
        <v>3154</v>
      </c>
      <c r="C825" s="24" t="str">
        <f t="shared" si="12"/>
        <v>512220 - Integrated Record Production/Distribution</v>
      </c>
      <c r="D825" s="22"/>
      <c r="E825" s="22" t="s">
        <v>3435</v>
      </c>
      <c r="F825" s="22"/>
    </row>
    <row r="826" spans="1:6" ht="11.25">
      <c r="A826" s="18">
        <v>512230</v>
      </c>
      <c r="B826" s="24" t="s">
        <v>3155</v>
      </c>
      <c r="C826" s="24" t="str">
        <f t="shared" si="12"/>
        <v>512230 - Music Publishers</v>
      </c>
      <c r="D826" s="22"/>
      <c r="E826" s="22" t="s">
        <v>3435</v>
      </c>
      <c r="F826" s="22"/>
    </row>
    <row r="827" spans="1:6" ht="11.25">
      <c r="A827" s="18">
        <v>512240</v>
      </c>
      <c r="B827" s="24" t="s">
        <v>3156</v>
      </c>
      <c r="C827" s="24" t="str">
        <f t="shared" si="12"/>
        <v>512240 - Sound Recording Studios</v>
      </c>
      <c r="D827" s="22"/>
      <c r="E827" s="22" t="s">
        <v>3435</v>
      </c>
      <c r="F827" s="22"/>
    </row>
    <row r="828" spans="1:6" ht="11.25">
      <c r="A828" s="18">
        <v>512290</v>
      </c>
      <c r="B828" s="24" t="s">
        <v>3157</v>
      </c>
      <c r="C828" s="24" t="str">
        <f t="shared" si="12"/>
        <v>512290 - Other Sound Recording Industries</v>
      </c>
      <c r="D828" s="22"/>
      <c r="E828" s="22" t="s">
        <v>3435</v>
      </c>
      <c r="F828" s="22"/>
    </row>
    <row r="829" spans="1:6" ht="11.25">
      <c r="A829" s="18">
        <v>515111</v>
      </c>
      <c r="B829" s="24" t="s">
        <v>97</v>
      </c>
      <c r="C829" s="24" t="str">
        <f t="shared" si="12"/>
        <v>515111 - Radio Networks</v>
      </c>
      <c r="D829" s="22"/>
      <c r="E829" s="22" t="s">
        <v>3435</v>
      </c>
      <c r="F829" s="22"/>
    </row>
    <row r="830" spans="1:6" ht="11.25">
      <c r="A830" s="18">
        <v>515112</v>
      </c>
      <c r="B830" s="24" t="s">
        <v>3158</v>
      </c>
      <c r="C830" s="24" t="str">
        <f t="shared" si="12"/>
        <v>515112 - Radio Stations</v>
      </c>
      <c r="D830" s="22"/>
      <c r="E830" s="22" t="s">
        <v>3435</v>
      </c>
      <c r="F830" s="22"/>
    </row>
    <row r="831" spans="1:6" ht="11.25">
      <c r="A831" s="18">
        <v>515120</v>
      </c>
      <c r="B831" s="24" t="s">
        <v>3159</v>
      </c>
      <c r="C831" s="24" t="str">
        <f t="shared" si="12"/>
        <v>515120 - Television Broadcasting</v>
      </c>
      <c r="D831" s="22"/>
      <c r="E831" s="22" t="s">
        <v>3435</v>
      </c>
      <c r="F831" s="22"/>
    </row>
    <row r="832" spans="1:6" ht="11.25">
      <c r="A832" s="18">
        <v>515210</v>
      </c>
      <c r="B832" s="24" t="s">
        <v>461</v>
      </c>
      <c r="C832" s="24" t="str">
        <f t="shared" si="12"/>
        <v>515210 - Cable and Other Subscription Programming</v>
      </c>
      <c r="D832" s="22"/>
      <c r="E832" s="22" t="s">
        <v>3435</v>
      </c>
      <c r="F832" s="22"/>
    </row>
    <row r="833" spans="1:6" ht="11.25">
      <c r="A833" s="18">
        <v>517110</v>
      </c>
      <c r="B833" s="24" t="s">
        <v>462</v>
      </c>
      <c r="C833" s="24" t="str">
        <f t="shared" si="12"/>
        <v>517110 - Wired Telecommunications Carriers</v>
      </c>
      <c r="D833" s="22"/>
      <c r="E833" s="22" t="s">
        <v>3435</v>
      </c>
      <c r="F833" s="22"/>
    </row>
    <row r="834" spans="1:6" ht="11.25">
      <c r="A834" s="18">
        <v>517210</v>
      </c>
      <c r="B834" s="24" t="s">
        <v>98</v>
      </c>
      <c r="C834" s="24" t="str">
        <f aca="true" t="shared" si="13" ref="C834:C897">A834&amp;" - "&amp;B834</f>
        <v>517210 - Wireless Telecommunications Carriers (except Satellite)</v>
      </c>
      <c r="D834" s="22"/>
      <c r="E834" s="22" t="s">
        <v>3435</v>
      </c>
      <c r="F834" s="22"/>
    </row>
    <row r="835" spans="1:6" ht="11.25">
      <c r="A835" s="18">
        <v>517410</v>
      </c>
      <c r="B835" s="24" t="s">
        <v>464</v>
      </c>
      <c r="C835" s="24" t="str">
        <f t="shared" si="13"/>
        <v>517410 - Satellite Telecommunications</v>
      </c>
      <c r="D835" s="22"/>
      <c r="E835" s="22" t="s">
        <v>3435</v>
      </c>
      <c r="F835" s="22"/>
    </row>
    <row r="836" spans="1:6" ht="11.25">
      <c r="A836" s="18">
        <v>517911</v>
      </c>
      <c r="B836" s="24" t="s">
        <v>463</v>
      </c>
      <c r="C836" s="24" t="str">
        <f t="shared" si="13"/>
        <v>517911 - Telecommunications Resellers</v>
      </c>
      <c r="D836" s="22"/>
      <c r="E836" s="22" t="s">
        <v>3435</v>
      </c>
      <c r="F836" s="22"/>
    </row>
    <row r="837" spans="1:6" ht="11.25">
      <c r="A837" s="18">
        <v>517919</v>
      </c>
      <c r="B837" s="24" t="s">
        <v>99</v>
      </c>
      <c r="C837" s="24" t="str">
        <f t="shared" si="13"/>
        <v>517919 - All Other Telecommunications</v>
      </c>
      <c r="D837" s="22"/>
      <c r="E837" s="22" t="s">
        <v>3435</v>
      </c>
      <c r="F837" s="22"/>
    </row>
    <row r="838" spans="1:6" ht="11.25">
      <c r="A838" s="18">
        <v>518210</v>
      </c>
      <c r="B838" s="24" t="s">
        <v>468</v>
      </c>
      <c r="C838" s="24" t="str">
        <f t="shared" si="13"/>
        <v>518210 - Data Processing, Hosting, and Related Services</v>
      </c>
      <c r="D838" s="22"/>
      <c r="E838" s="22" t="s">
        <v>3435</v>
      </c>
      <c r="F838" s="22"/>
    </row>
    <row r="839" spans="1:6" ht="11.25">
      <c r="A839" s="18">
        <v>519110</v>
      </c>
      <c r="B839" s="24" t="s">
        <v>465</v>
      </c>
      <c r="C839" s="24" t="str">
        <f t="shared" si="13"/>
        <v>519110 - News Syndicates</v>
      </c>
      <c r="D839" s="22"/>
      <c r="E839" s="22" t="s">
        <v>3435</v>
      </c>
      <c r="F839" s="22"/>
    </row>
    <row r="840" spans="1:6" ht="11.25">
      <c r="A840" s="18">
        <v>519120</v>
      </c>
      <c r="B840" s="24" t="s">
        <v>466</v>
      </c>
      <c r="C840" s="24" t="str">
        <f t="shared" si="13"/>
        <v>519120 - Libraries and Archives</v>
      </c>
      <c r="D840" s="22"/>
      <c r="E840" s="22" t="s">
        <v>3435</v>
      </c>
      <c r="F840" s="22"/>
    </row>
    <row r="841" spans="1:6" ht="11.25">
      <c r="A841" s="18">
        <v>519130</v>
      </c>
      <c r="B841" s="24" t="s">
        <v>100</v>
      </c>
      <c r="C841" s="24" t="str">
        <f t="shared" si="13"/>
        <v>519130 - Internet Publishing and Broadcasting and Web Search Portals</v>
      </c>
      <c r="D841" s="22"/>
      <c r="E841" s="22" t="s">
        <v>3435</v>
      </c>
      <c r="F841" s="22"/>
    </row>
    <row r="842" spans="1:6" ht="11.25">
      <c r="A842" s="18">
        <v>519190</v>
      </c>
      <c r="B842" s="24" t="s">
        <v>467</v>
      </c>
      <c r="C842" s="24" t="str">
        <f t="shared" si="13"/>
        <v>519190 - All Other Information Services</v>
      </c>
      <c r="D842" s="22"/>
      <c r="E842" s="22" t="s">
        <v>3435</v>
      </c>
      <c r="F842" s="22"/>
    </row>
    <row r="843" spans="1:6" ht="11.25">
      <c r="A843" s="18">
        <v>521110</v>
      </c>
      <c r="B843" s="24" t="s">
        <v>469</v>
      </c>
      <c r="C843" s="24" t="str">
        <f t="shared" si="13"/>
        <v>521110 - Monetary Authorities - Central Bank</v>
      </c>
      <c r="D843" s="22"/>
      <c r="E843" s="22" t="s">
        <v>3435</v>
      </c>
      <c r="F843" s="22"/>
    </row>
    <row r="844" spans="1:6" ht="11.25">
      <c r="A844" s="18">
        <v>522110</v>
      </c>
      <c r="B844" s="24" t="s">
        <v>470</v>
      </c>
      <c r="C844" s="24" t="str">
        <f t="shared" si="13"/>
        <v>522110 - Commercial Banking</v>
      </c>
      <c r="D844" s="22"/>
      <c r="E844" s="22" t="s">
        <v>3435</v>
      </c>
      <c r="F844" s="22"/>
    </row>
    <row r="845" spans="1:6" ht="11.25">
      <c r="A845" s="18">
        <v>522120</v>
      </c>
      <c r="B845" s="24" t="s">
        <v>471</v>
      </c>
      <c r="C845" s="24" t="str">
        <f t="shared" si="13"/>
        <v>522120 - Savings Institutions</v>
      </c>
      <c r="D845" s="22"/>
      <c r="E845" s="22" t="s">
        <v>3435</v>
      </c>
      <c r="F845" s="22"/>
    </row>
    <row r="846" spans="1:6" ht="11.25">
      <c r="A846" s="18">
        <v>522130</v>
      </c>
      <c r="B846" s="24" t="s">
        <v>472</v>
      </c>
      <c r="C846" s="24" t="str">
        <f t="shared" si="13"/>
        <v>522130 - Credit Unions</v>
      </c>
      <c r="D846" s="22"/>
      <c r="E846" s="22" t="s">
        <v>3435</v>
      </c>
      <c r="F846" s="22"/>
    </row>
    <row r="847" spans="1:6" ht="11.25">
      <c r="A847" s="18">
        <v>522190</v>
      </c>
      <c r="B847" s="24" t="s">
        <v>3003</v>
      </c>
      <c r="C847" s="24" t="str">
        <f t="shared" si="13"/>
        <v>522190 - Other Depository Credit Intermediation</v>
      </c>
      <c r="D847" s="22"/>
      <c r="E847" s="22" t="s">
        <v>3435</v>
      </c>
      <c r="F847" s="22"/>
    </row>
    <row r="848" spans="1:6" ht="11.25">
      <c r="A848" s="18">
        <v>522210</v>
      </c>
      <c r="B848" s="24" t="s">
        <v>3004</v>
      </c>
      <c r="C848" s="24" t="str">
        <f t="shared" si="13"/>
        <v>522210 - Credit Card Issuing</v>
      </c>
      <c r="D848" s="22"/>
      <c r="E848" s="22" t="s">
        <v>3435</v>
      </c>
      <c r="F848" s="22"/>
    </row>
    <row r="849" spans="1:6" ht="11.25">
      <c r="A849" s="18">
        <v>522220</v>
      </c>
      <c r="B849" s="24" t="s">
        <v>3005</v>
      </c>
      <c r="C849" s="24" t="str">
        <f t="shared" si="13"/>
        <v>522220 - Sales Financing</v>
      </c>
      <c r="D849" s="22"/>
      <c r="E849" s="22" t="s">
        <v>3435</v>
      </c>
      <c r="F849" s="22"/>
    </row>
    <row r="850" spans="1:6" ht="11.25">
      <c r="A850" s="18">
        <v>522291</v>
      </c>
      <c r="B850" s="24" t="s">
        <v>3006</v>
      </c>
      <c r="C850" s="24" t="str">
        <f t="shared" si="13"/>
        <v>522291 - Consumer Lending</v>
      </c>
      <c r="D850" s="22"/>
      <c r="E850" s="22" t="s">
        <v>3435</v>
      </c>
      <c r="F850" s="22"/>
    </row>
    <row r="851" spans="1:6" ht="11.25">
      <c r="A851" s="18">
        <v>522292</v>
      </c>
      <c r="B851" s="24" t="s">
        <v>3007</v>
      </c>
      <c r="C851" s="24" t="str">
        <f t="shared" si="13"/>
        <v>522292 - Real Estate Credit</v>
      </c>
      <c r="D851" s="22"/>
      <c r="E851" s="22" t="s">
        <v>3435</v>
      </c>
      <c r="F851" s="22"/>
    </row>
    <row r="852" spans="1:6" ht="11.25">
      <c r="A852" s="18">
        <v>522293</v>
      </c>
      <c r="B852" s="24" t="s">
        <v>3008</v>
      </c>
      <c r="C852" s="24" t="str">
        <f t="shared" si="13"/>
        <v>522293 - International Trade Financing</v>
      </c>
      <c r="D852" s="22"/>
      <c r="E852" s="22" t="s">
        <v>3435</v>
      </c>
      <c r="F852" s="22"/>
    </row>
    <row r="853" spans="1:6" ht="11.25">
      <c r="A853" s="18">
        <v>522294</v>
      </c>
      <c r="B853" s="24" t="s">
        <v>3009</v>
      </c>
      <c r="C853" s="24" t="str">
        <f t="shared" si="13"/>
        <v>522294 - Secondary Market Financing</v>
      </c>
      <c r="D853" s="22"/>
      <c r="E853" s="22" t="s">
        <v>3435</v>
      </c>
      <c r="F853" s="22"/>
    </row>
    <row r="854" spans="1:6" ht="11.25">
      <c r="A854" s="18">
        <v>522298</v>
      </c>
      <c r="B854" s="24" t="s">
        <v>667</v>
      </c>
      <c r="C854" s="24" t="str">
        <f t="shared" si="13"/>
        <v>522298 - All Other Nondepository Credit Intermediation</v>
      </c>
      <c r="D854" s="22"/>
      <c r="E854" s="22" t="s">
        <v>3435</v>
      </c>
      <c r="F854" s="22"/>
    </row>
    <row r="855" spans="1:6" ht="11.25">
      <c r="A855" s="18">
        <v>522310</v>
      </c>
      <c r="B855" s="24" t="s">
        <v>2061</v>
      </c>
      <c r="C855" s="24" t="str">
        <f t="shared" si="13"/>
        <v>522310 - Mortgage and Nonmortgage Loan Brokers</v>
      </c>
      <c r="D855" s="22"/>
      <c r="E855" s="22" t="s">
        <v>3435</v>
      </c>
      <c r="F855" s="22"/>
    </row>
    <row r="856" spans="1:6" ht="11.25">
      <c r="A856" s="18">
        <v>522320</v>
      </c>
      <c r="B856" s="24" t="s">
        <v>2661</v>
      </c>
      <c r="C856" s="24" t="str">
        <f t="shared" si="13"/>
        <v>522320 - Financial Transactions Processing, Reserve, and Clearinghouse Activities</v>
      </c>
      <c r="D856" s="22"/>
      <c r="E856" s="22" t="s">
        <v>3435</v>
      </c>
      <c r="F856" s="22"/>
    </row>
    <row r="857" spans="1:6" ht="11.25">
      <c r="A857" s="18">
        <v>522390</v>
      </c>
      <c r="B857" s="24" t="s">
        <v>2662</v>
      </c>
      <c r="C857" s="24" t="str">
        <f t="shared" si="13"/>
        <v>522390 - Other Activities Related to Credit Intermediation</v>
      </c>
      <c r="D857" s="22"/>
      <c r="E857" s="22" t="s">
        <v>3435</v>
      </c>
      <c r="F857" s="22"/>
    </row>
    <row r="858" spans="1:6" ht="11.25">
      <c r="A858" s="18">
        <v>523110</v>
      </c>
      <c r="B858" s="24" t="s">
        <v>2663</v>
      </c>
      <c r="C858" s="24" t="str">
        <f t="shared" si="13"/>
        <v>523110 - Investment Banking and Securities Dealing</v>
      </c>
      <c r="D858" s="22"/>
      <c r="E858" s="22" t="s">
        <v>3435</v>
      </c>
      <c r="F858" s="22"/>
    </row>
    <row r="859" spans="1:6" ht="11.25">
      <c r="A859" s="18">
        <v>523120</v>
      </c>
      <c r="B859" s="24" t="s">
        <v>2664</v>
      </c>
      <c r="C859" s="24" t="str">
        <f t="shared" si="13"/>
        <v>523120 - Securities Brokerage</v>
      </c>
      <c r="D859" s="22"/>
      <c r="E859" s="22" t="s">
        <v>3435</v>
      </c>
      <c r="F859" s="22"/>
    </row>
    <row r="860" spans="1:6" ht="11.25">
      <c r="A860" s="18">
        <v>523130</v>
      </c>
      <c r="B860" s="24" t="s">
        <v>2665</v>
      </c>
      <c r="C860" s="24" t="str">
        <f t="shared" si="13"/>
        <v>523130 - Commodity Contracts Dealing</v>
      </c>
      <c r="D860" s="22"/>
      <c r="E860" s="22" t="s">
        <v>3435</v>
      </c>
      <c r="F860" s="22"/>
    </row>
    <row r="861" spans="1:6" ht="11.25">
      <c r="A861" s="18">
        <v>523140</v>
      </c>
      <c r="B861" s="24" t="s">
        <v>2666</v>
      </c>
      <c r="C861" s="24" t="str">
        <f t="shared" si="13"/>
        <v>523140 - Commodity Contracts Brokerage</v>
      </c>
      <c r="D861" s="22"/>
      <c r="E861" s="22" t="s">
        <v>3435</v>
      </c>
      <c r="F861" s="22"/>
    </row>
    <row r="862" spans="1:6" ht="11.25">
      <c r="A862" s="18">
        <v>523210</v>
      </c>
      <c r="B862" s="24" t="s">
        <v>2667</v>
      </c>
      <c r="C862" s="24" t="str">
        <f t="shared" si="13"/>
        <v>523210 - Securities and Commodity Exchanges</v>
      </c>
      <c r="D862" s="22"/>
      <c r="E862" s="22" t="s">
        <v>3435</v>
      </c>
      <c r="F862" s="22"/>
    </row>
    <row r="863" spans="1:6" ht="11.25">
      <c r="A863" s="18">
        <v>523910</v>
      </c>
      <c r="B863" s="24" t="s">
        <v>2668</v>
      </c>
      <c r="C863" s="24" t="str">
        <f t="shared" si="13"/>
        <v>523910 - Miscellaneous Intermediation</v>
      </c>
      <c r="D863" s="22"/>
      <c r="E863" s="22" t="s">
        <v>3435</v>
      </c>
      <c r="F863" s="22"/>
    </row>
    <row r="864" spans="1:6" ht="11.25">
      <c r="A864" s="18">
        <v>523920</v>
      </c>
      <c r="B864" s="24" t="s">
        <v>2669</v>
      </c>
      <c r="C864" s="24" t="str">
        <f t="shared" si="13"/>
        <v>523920 - Portfolio Management</v>
      </c>
      <c r="D864" s="22"/>
      <c r="E864" s="22" t="s">
        <v>3435</v>
      </c>
      <c r="F864" s="22"/>
    </row>
    <row r="865" spans="1:6" ht="11.25">
      <c r="A865" s="18">
        <v>523930</v>
      </c>
      <c r="B865" s="24" t="s">
        <v>2670</v>
      </c>
      <c r="C865" s="24" t="str">
        <f t="shared" si="13"/>
        <v>523930 - Investment Advice</v>
      </c>
      <c r="D865" s="22"/>
      <c r="E865" s="22" t="s">
        <v>3435</v>
      </c>
      <c r="F865" s="22"/>
    </row>
    <row r="866" spans="1:6" ht="11.25">
      <c r="A866" s="18">
        <v>523991</v>
      </c>
      <c r="B866" s="24" t="s">
        <v>2671</v>
      </c>
      <c r="C866" s="24" t="str">
        <f t="shared" si="13"/>
        <v>523991 - Trust, Fiduciary, and Custody Activities</v>
      </c>
      <c r="D866" s="22"/>
      <c r="E866" s="22" t="s">
        <v>3435</v>
      </c>
      <c r="F866" s="22"/>
    </row>
    <row r="867" spans="1:6" ht="11.25">
      <c r="A867" s="18">
        <v>523999</v>
      </c>
      <c r="B867" s="24" t="s">
        <v>2672</v>
      </c>
      <c r="C867" s="24" t="str">
        <f t="shared" si="13"/>
        <v>523999 - Miscellaneous Financial Investment Activities</v>
      </c>
      <c r="D867" s="22"/>
      <c r="E867" s="22" t="s">
        <v>3435</v>
      </c>
      <c r="F867" s="22"/>
    </row>
    <row r="868" spans="1:6" ht="11.25">
      <c r="A868" s="18">
        <v>524113</v>
      </c>
      <c r="B868" s="24" t="s">
        <v>2673</v>
      </c>
      <c r="C868" s="24" t="str">
        <f t="shared" si="13"/>
        <v>524113 - Direct Life Insurance Carriers</v>
      </c>
      <c r="D868" s="22"/>
      <c r="E868" s="22" t="s">
        <v>3435</v>
      </c>
      <c r="F868" s="22"/>
    </row>
    <row r="869" spans="1:6" ht="11.25">
      <c r="A869" s="18">
        <v>524114</v>
      </c>
      <c r="B869" s="24" t="s">
        <v>2674</v>
      </c>
      <c r="C869" s="24" t="str">
        <f t="shared" si="13"/>
        <v>524114 - Direct Health and Medical Insurance Carriers</v>
      </c>
      <c r="D869" s="22"/>
      <c r="E869" s="22" t="s">
        <v>3435</v>
      </c>
      <c r="F869" s="22"/>
    </row>
    <row r="870" spans="1:6" ht="11.25">
      <c r="A870" s="18">
        <v>524126</v>
      </c>
      <c r="B870" s="24" t="s">
        <v>2675</v>
      </c>
      <c r="C870" s="24" t="str">
        <f t="shared" si="13"/>
        <v>524126 - Direct Property and Casualty Insurance Carriers</v>
      </c>
      <c r="D870" s="22"/>
      <c r="E870" s="22" t="s">
        <v>3435</v>
      </c>
      <c r="F870" s="22"/>
    </row>
    <row r="871" spans="1:6" ht="11.25">
      <c r="A871" s="18">
        <v>524127</v>
      </c>
      <c r="B871" s="24" t="s">
        <v>2676</v>
      </c>
      <c r="C871" s="24" t="str">
        <f t="shared" si="13"/>
        <v>524127 - Direct Title Insurance Carriers</v>
      </c>
      <c r="D871" s="22"/>
      <c r="E871" s="22" t="s">
        <v>3435</v>
      </c>
      <c r="F871" s="22"/>
    </row>
    <row r="872" spans="1:6" ht="11.25">
      <c r="A872" s="18">
        <v>524128</v>
      </c>
      <c r="B872" s="24" t="s">
        <v>101</v>
      </c>
      <c r="C872" s="24" t="str">
        <f t="shared" si="13"/>
        <v>524128 -  Other Direct Insurance (except Life, Health, and Medical) Carriers</v>
      </c>
      <c r="D872" s="22"/>
      <c r="E872" s="22" t="s">
        <v>3435</v>
      </c>
      <c r="F872" s="22"/>
    </row>
    <row r="873" spans="1:6" ht="11.25">
      <c r="A873" s="18">
        <v>524130</v>
      </c>
      <c r="B873" s="24" t="s">
        <v>2677</v>
      </c>
      <c r="C873" s="24" t="str">
        <f t="shared" si="13"/>
        <v>524130 - Reinsurance Carriers</v>
      </c>
      <c r="D873" s="22"/>
      <c r="E873" s="22" t="s">
        <v>3435</v>
      </c>
      <c r="F873" s="22"/>
    </row>
    <row r="874" spans="1:6" ht="11.25">
      <c r="A874" s="18">
        <v>524210</v>
      </c>
      <c r="B874" s="24" t="s">
        <v>2678</v>
      </c>
      <c r="C874" s="24" t="str">
        <f t="shared" si="13"/>
        <v>524210 - Insurance Agencies and Brokerages</v>
      </c>
      <c r="D874" s="22"/>
      <c r="E874" s="22" t="s">
        <v>3435</v>
      </c>
      <c r="F874" s="22"/>
    </row>
    <row r="875" spans="1:6" ht="11.25">
      <c r="A875" s="18">
        <v>524291</v>
      </c>
      <c r="B875" s="24" t="s">
        <v>2679</v>
      </c>
      <c r="C875" s="24" t="str">
        <f t="shared" si="13"/>
        <v>524291 - Claims Adjusting</v>
      </c>
      <c r="D875" s="22"/>
      <c r="E875" s="22" t="s">
        <v>3435</v>
      </c>
      <c r="F875" s="22"/>
    </row>
    <row r="876" spans="1:6" ht="11.25">
      <c r="A876" s="18">
        <v>524292</v>
      </c>
      <c r="B876" s="24" t="s">
        <v>2680</v>
      </c>
      <c r="C876" s="24" t="str">
        <f t="shared" si="13"/>
        <v>524292 - Third Party Administration of Insurance and Pension Funds</v>
      </c>
      <c r="D876" s="22"/>
      <c r="E876" s="22" t="s">
        <v>3435</v>
      </c>
      <c r="F876" s="22"/>
    </row>
    <row r="877" spans="1:6" ht="11.25">
      <c r="A877" s="18">
        <v>524298</v>
      </c>
      <c r="B877" s="24" t="s">
        <v>2681</v>
      </c>
      <c r="C877" s="24" t="str">
        <f t="shared" si="13"/>
        <v>524298 - All Other Insurance Related Activities</v>
      </c>
      <c r="D877" s="22"/>
      <c r="E877" s="22" t="s">
        <v>3435</v>
      </c>
      <c r="F877" s="22"/>
    </row>
    <row r="878" spans="1:6" ht="11.25">
      <c r="A878" s="18">
        <v>525110</v>
      </c>
      <c r="B878" s="24" t="s">
        <v>2682</v>
      </c>
      <c r="C878" s="24" t="str">
        <f t="shared" si="13"/>
        <v>525110 - Pension Funds</v>
      </c>
      <c r="D878" s="22"/>
      <c r="E878" s="22" t="s">
        <v>3435</v>
      </c>
      <c r="F878" s="22"/>
    </row>
    <row r="879" spans="1:6" ht="11.25">
      <c r="A879" s="18">
        <v>525120</v>
      </c>
      <c r="B879" s="24" t="s">
        <v>2683</v>
      </c>
      <c r="C879" s="24" t="str">
        <f t="shared" si="13"/>
        <v>525120 - Health and Welfare Funds</v>
      </c>
      <c r="D879" s="22"/>
      <c r="E879" s="22" t="s">
        <v>3435</v>
      </c>
      <c r="F879" s="22"/>
    </row>
    <row r="880" spans="1:6" ht="11.25">
      <c r="A880" s="18">
        <v>525190</v>
      </c>
      <c r="B880" s="24" t="s">
        <v>2684</v>
      </c>
      <c r="C880" s="24" t="str">
        <f t="shared" si="13"/>
        <v>525190 - Other Insurance Funds</v>
      </c>
      <c r="D880" s="22"/>
      <c r="E880" s="22" t="s">
        <v>3435</v>
      </c>
      <c r="F880" s="22"/>
    </row>
    <row r="881" spans="1:6" ht="11.25">
      <c r="A881" s="18">
        <v>525910</v>
      </c>
      <c r="B881" s="24" t="s">
        <v>2685</v>
      </c>
      <c r="C881" s="24" t="str">
        <f t="shared" si="13"/>
        <v>525910 - Open-End Investment Funds</v>
      </c>
      <c r="D881" s="22"/>
      <c r="E881" s="22" t="s">
        <v>3435</v>
      </c>
      <c r="F881" s="22"/>
    </row>
    <row r="882" spans="1:6" ht="11.25">
      <c r="A882" s="18">
        <v>525920</v>
      </c>
      <c r="B882" s="24" t="s">
        <v>2686</v>
      </c>
      <c r="C882" s="24" t="str">
        <f t="shared" si="13"/>
        <v>525920 - Trusts, Estates, and Agency Accounts</v>
      </c>
      <c r="D882" s="22"/>
      <c r="E882" s="22" t="s">
        <v>3435</v>
      </c>
      <c r="F882" s="22"/>
    </row>
    <row r="883" spans="1:6" ht="11.25">
      <c r="A883" s="18">
        <v>525990</v>
      </c>
      <c r="B883" s="24" t="s">
        <v>2687</v>
      </c>
      <c r="C883" s="24" t="str">
        <f t="shared" si="13"/>
        <v>525990 - Other Financial Vehicles</v>
      </c>
      <c r="D883" s="22"/>
      <c r="E883" s="22" t="s">
        <v>3435</v>
      </c>
      <c r="F883" s="22"/>
    </row>
    <row r="884" spans="1:6" ht="11.25">
      <c r="A884" s="18">
        <v>531110</v>
      </c>
      <c r="B884" s="24" t="s">
        <v>2688</v>
      </c>
      <c r="C884" s="24" t="str">
        <f t="shared" si="13"/>
        <v>531110 - Lessors of Residential Buildings and Dwellings</v>
      </c>
      <c r="D884" s="22"/>
      <c r="E884" s="22" t="s">
        <v>3435</v>
      </c>
      <c r="F884" s="22"/>
    </row>
    <row r="885" spans="1:6" ht="11.25">
      <c r="A885" s="18">
        <v>531120</v>
      </c>
      <c r="B885" s="24" t="s">
        <v>2689</v>
      </c>
      <c r="C885" s="24" t="str">
        <f t="shared" si="13"/>
        <v>531120 - Lessors of Nonresidential Buildings (except Miniwarehouses)</v>
      </c>
      <c r="D885" s="22"/>
      <c r="E885" s="22" t="s">
        <v>3435</v>
      </c>
      <c r="F885" s="22"/>
    </row>
    <row r="886" spans="1:6" ht="11.25">
      <c r="A886" s="18">
        <v>531130</v>
      </c>
      <c r="B886" s="24" t="s">
        <v>2690</v>
      </c>
      <c r="C886" s="24" t="str">
        <f t="shared" si="13"/>
        <v>531130 - Lessors of Miniwarehouses and Self-Storage Units</v>
      </c>
      <c r="D886" s="22"/>
      <c r="E886" s="22" t="s">
        <v>3435</v>
      </c>
      <c r="F886" s="22"/>
    </row>
    <row r="887" spans="1:6" ht="11.25">
      <c r="A887" s="18">
        <v>531190</v>
      </c>
      <c r="B887" s="24" t="s">
        <v>2691</v>
      </c>
      <c r="C887" s="24" t="str">
        <f t="shared" si="13"/>
        <v>531190 - Lessors of Other Real Estate Property</v>
      </c>
      <c r="D887" s="22"/>
      <c r="E887" s="22" t="s">
        <v>3435</v>
      </c>
      <c r="F887" s="22"/>
    </row>
    <row r="888" spans="1:6" ht="11.25">
      <c r="A888" s="18">
        <v>531210</v>
      </c>
      <c r="B888" s="24" t="s">
        <v>2692</v>
      </c>
      <c r="C888" s="24" t="str">
        <f t="shared" si="13"/>
        <v>531210 - Offices of Real Estate Agents and Brokers</v>
      </c>
      <c r="D888" s="22"/>
      <c r="E888" s="22" t="s">
        <v>3435</v>
      </c>
      <c r="F888" s="22"/>
    </row>
    <row r="889" spans="1:6" ht="11.25">
      <c r="A889" s="18">
        <v>531311</v>
      </c>
      <c r="B889" s="24" t="s">
        <v>2693</v>
      </c>
      <c r="C889" s="24" t="str">
        <f t="shared" si="13"/>
        <v>531311 - Residential Property Managers</v>
      </c>
      <c r="D889" s="22"/>
      <c r="E889" s="22" t="s">
        <v>3435</v>
      </c>
      <c r="F889" s="22"/>
    </row>
    <row r="890" spans="1:6" ht="11.25">
      <c r="A890" s="18">
        <v>531312</v>
      </c>
      <c r="B890" s="24" t="s">
        <v>2694</v>
      </c>
      <c r="C890" s="24" t="str">
        <f t="shared" si="13"/>
        <v>531312 - Nonresidential Property Managers</v>
      </c>
      <c r="D890" s="22"/>
      <c r="E890" s="22" t="s">
        <v>3435</v>
      </c>
      <c r="F890" s="22"/>
    </row>
    <row r="891" spans="1:6" ht="11.25">
      <c r="A891" s="18">
        <v>531320</v>
      </c>
      <c r="B891" s="24" t="s">
        <v>2695</v>
      </c>
      <c r="C891" s="24" t="str">
        <f t="shared" si="13"/>
        <v>531320 - Offices of Real Estate Appraisers</v>
      </c>
      <c r="D891" s="22"/>
      <c r="E891" s="22" t="s">
        <v>3435</v>
      </c>
      <c r="F891" s="22"/>
    </row>
    <row r="892" spans="1:6" ht="11.25">
      <c r="A892" s="18">
        <v>531390</v>
      </c>
      <c r="B892" s="24" t="s">
        <v>2696</v>
      </c>
      <c r="C892" s="24" t="str">
        <f t="shared" si="13"/>
        <v>531390 - Other Activities Related to Real Estate</v>
      </c>
      <c r="D892" s="22"/>
      <c r="E892" s="22" t="s">
        <v>3435</v>
      </c>
      <c r="F892" s="22"/>
    </row>
    <row r="893" spans="1:6" ht="11.25">
      <c r="A893" s="18">
        <v>532111</v>
      </c>
      <c r="B893" s="24" t="s">
        <v>2697</v>
      </c>
      <c r="C893" s="24" t="str">
        <f t="shared" si="13"/>
        <v>532111 - Passenger Car Rental</v>
      </c>
      <c r="D893" s="22"/>
      <c r="E893" s="22" t="s">
        <v>3435</v>
      </c>
      <c r="F893" s="22"/>
    </row>
    <row r="894" spans="1:6" ht="11.25">
      <c r="A894" s="18">
        <v>532112</v>
      </c>
      <c r="B894" s="24" t="s">
        <v>2698</v>
      </c>
      <c r="C894" s="24" t="str">
        <f t="shared" si="13"/>
        <v>532112 - Passenger Car Leasing</v>
      </c>
      <c r="D894" s="22"/>
      <c r="E894" s="22" t="s">
        <v>3435</v>
      </c>
      <c r="F894" s="22"/>
    </row>
    <row r="895" spans="1:6" ht="11.25">
      <c r="A895" s="18">
        <v>532120</v>
      </c>
      <c r="B895" s="24" t="s">
        <v>2699</v>
      </c>
      <c r="C895" s="24" t="str">
        <f t="shared" si="13"/>
        <v>532120 - Truck, Utility Trailer, and RV (Recreational Vehicle) Rental and Leasing</v>
      </c>
      <c r="D895" s="22"/>
      <c r="E895" s="22" t="s">
        <v>3435</v>
      </c>
      <c r="F895" s="22"/>
    </row>
    <row r="896" spans="1:6" ht="11.25">
      <c r="A896" s="18">
        <v>532210</v>
      </c>
      <c r="B896" s="24" t="s">
        <v>2700</v>
      </c>
      <c r="C896" s="24" t="str">
        <f t="shared" si="13"/>
        <v>532210 - Consumer Electronics and Appliances Rental</v>
      </c>
      <c r="D896" s="22"/>
      <c r="E896" s="22" t="s">
        <v>3435</v>
      </c>
      <c r="F896" s="22"/>
    </row>
    <row r="897" spans="1:6" ht="11.25">
      <c r="A897" s="18">
        <v>532220</v>
      </c>
      <c r="B897" s="24" t="s">
        <v>2701</v>
      </c>
      <c r="C897" s="24" t="str">
        <f t="shared" si="13"/>
        <v>532220 - Formal Wear and Costume Rental</v>
      </c>
      <c r="D897" s="22"/>
      <c r="E897" s="22" t="s">
        <v>3435</v>
      </c>
      <c r="F897" s="22"/>
    </row>
    <row r="898" spans="1:6" ht="11.25">
      <c r="A898" s="18">
        <v>532230</v>
      </c>
      <c r="B898" s="24" t="s">
        <v>2702</v>
      </c>
      <c r="C898" s="24" t="str">
        <f aca="true" t="shared" si="14" ref="C898:C961">A898&amp;" - "&amp;B898</f>
        <v>532230 - Video Tape and Disc Rental</v>
      </c>
      <c r="D898" s="22"/>
      <c r="E898" s="22" t="s">
        <v>3435</v>
      </c>
      <c r="F898" s="22"/>
    </row>
    <row r="899" spans="1:6" ht="11.25">
      <c r="A899" s="18">
        <v>532291</v>
      </c>
      <c r="B899" s="24" t="s">
        <v>1597</v>
      </c>
      <c r="C899" s="24" t="str">
        <f t="shared" si="14"/>
        <v>532291 - Home Health Equipment Rental</v>
      </c>
      <c r="D899" s="22"/>
      <c r="E899" s="22" t="s">
        <v>3435</v>
      </c>
      <c r="F899" s="22"/>
    </row>
    <row r="900" spans="1:6" ht="11.25">
      <c r="A900" s="18">
        <v>532292</v>
      </c>
      <c r="B900" s="24" t="s">
        <v>1598</v>
      </c>
      <c r="C900" s="24" t="str">
        <f t="shared" si="14"/>
        <v>532292 - Recreational Goods Rental</v>
      </c>
      <c r="D900" s="22"/>
      <c r="E900" s="22" t="s">
        <v>3435</v>
      </c>
      <c r="F900" s="22"/>
    </row>
    <row r="901" spans="1:6" ht="11.25">
      <c r="A901" s="18">
        <v>532299</v>
      </c>
      <c r="B901" s="24" t="s">
        <v>1599</v>
      </c>
      <c r="C901" s="24" t="str">
        <f t="shared" si="14"/>
        <v>532299 - All Other Consumer Goods Rental</v>
      </c>
      <c r="D901" s="22"/>
      <c r="E901" s="22" t="s">
        <v>3435</v>
      </c>
      <c r="F901" s="22"/>
    </row>
    <row r="902" spans="1:6" ht="11.25">
      <c r="A902" s="18">
        <v>532310</v>
      </c>
      <c r="B902" s="24" t="s">
        <v>1600</v>
      </c>
      <c r="C902" s="24" t="str">
        <f t="shared" si="14"/>
        <v>532310 - General Rental Centers</v>
      </c>
      <c r="D902" s="22"/>
      <c r="E902" s="22" t="s">
        <v>3435</v>
      </c>
      <c r="F902" s="22"/>
    </row>
    <row r="903" spans="1:6" ht="11.25">
      <c r="A903" s="18">
        <v>532411</v>
      </c>
      <c r="B903" s="24" t="s">
        <v>1601</v>
      </c>
      <c r="C903" s="24" t="str">
        <f t="shared" si="14"/>
        <v>532411 - Commercial Air, Rail, and Water Transportation Equipment Rental and Leasing</v>
      </c>
      <c r="D903" s="22"/>
      <c r="E903" s="22" t="s">
        <v>3435</v>
      </c>
      <c r="F903" s="22"/>
    </row>
    <row r="904" spans="1:6" ht="11.25">
      <c r="A904" s="18">
        <v>532412</v>
      </c>
      <c r="B904" s="24" t="s">
        <v>1602</v>
      </c>
      <c r="C904" s="24" t="str">
        <f t="shared" si="14"/>
        <v>532412 - Construction, Mining, and Forestry Machinery and Equipment Rental and Leasing</v>
      </c>
      <c r="D904" s="22"/>
      <c r="E904" s="22" t="s">
        <v>3435</v>
      </c>
      <c r="F904" s="22"/>
    </row>
    <row r="905" spans="1:6" ht="11.25">
      <c r="A905" s="18">
        <v>532420</v>
      </c>
      <c r="B905" s="24" t="s">
        <v>1603</v>
      </c>
      <c r="C905" s="24" t="str">
        <f t="shared" si="14"/>
        <v>532420 - Office Machinery and Equipment Rental and Leasing</v>
      </c>
      <c r="D905" s="22"/>
      <c r="E905" s="22" t="s">
        <v>3435</v>
      </c>
      <c r="F905" s="22"/>
    </row>
    <row r="906" spans="1:6" ht="11.25">
      <c r="A906" s="18">
        <v>532490</v>
      </c>
      <c r="B906" s="24" t="s">
        <v>1604</v>
      </c>
      <c r="C906" s="24" t="str">
        <f t="shared" si="14"/>
        <v>532490 - Other Commercial and Industrial Machinery and Equipment Rental and Leasing</v>
      </c>
      <c r="D906" s="22"/>
      <c r="E906" s="22" t="s">
        <v>3435</v>
      </c>
      <c r="F906" s="22"/>
    </row>
    <row r="907" spans="1:6" ht="11.25">
      <c r="A907" s="18">
        <v>533110</v>
      </c>
      <c r="B907" s="24" t="s">
        <v>1605</v>
      </c>
      <c r="C907" s="24" t="str">
        <f t="shared" si="14"/>
        <v>533110 - Lessors of Nonfinancial Intangible Assets (except Copyrighted Works)</v>
      </c>
      <c r="D907" s="22"/>
      <c r="E907" s="22" t="s">
        <v>3435</v>
      </c>
      <c r="F907" s="22"/>
    </row>
    <row r="908" spans="1:6" ht="11.25">
      <c r="A908" s="18">
        <v>541110</v>
      </c>
      <c r="B908" s="24" t="s">
        <v>1606</v>
      </c>
      <c r="C908" s="24" t="str">
        <f t="shared" si="14"/>
        <v>541110 - Offices of Lawyers</v>
      </c>
      <c r="D908" s="22"/>
      <c r="E908" s="22" t="s">
        <v>3435</v>
      </c>
      <c r="F908" s="22"/>
    </row>
    <row r="909" spans="1:6" ht="11.25">
      <c r="A909" s="18">
        <v>541120</v>
      </c>
      <c r="B909" s="24" t="s">
        <v>1607</v>
      </c>
      <c r="C909" s="24" t="str">
        <f t="shared" si="14"/>
        <v>541120 - Offices of Notaries</v>
      </c>
      <c r="D909" s="22"/>
      <c r="E909" s="22" t="s">
        <v>3435</v>
      </c>
      <c r="F909" s="22"/>
    </row>
    <row r="910" spans="1:6" ht="11.25">
      <c r="A910" s="18">
        <v>541191</v>
      </c>
      <c r="B910" s="24" t="s">
        <v>1608</v>
      </c>
      <c r="C910" s="24" t="str">
        <f t="shared" si="14"/>
        <v>541191 - Title Abstract and Settlement Offices</v>
      </c>
      <c r="D910" s="22"/>
      <c r="E910" s="22" t="s">
        <v>3435</v>
      </c>
      <c r="F910" s="22"/>
    </row>
    <row r="911" spans="1:6" ht="11.25">
      <c r="A911" s="18">
        <v>541199</v>
      </c>
      <c r="B911" s="24" t="s">
        <v>1609</v>
      </c>
      <c r="C911" s="24" t="str">
        <f t="shared" si="14"/>
        <v>541199 - All Other Legal Services</v>
      </c>
      <c r="D911" s="22"/>
      <c r="E911" s="22" t="s">
        <v>3435</v>
      </c>
      <c r="F911" s="22"/>
    </row>
    <row r="912" spans="1:6" ht="11.25">
      <c r="A912" s="18">
        <v>541211</v>
      </c>
      <c r="B912" s="24" t="s">
        <v>1610</v>
      </c>
      <c r="C912" s="24" t="str">
        <f t="shared" si="14"/>
        <v>541211 - Offices of Certified Public Accountants</v>
      </c>
      <c r="D912" s="22"/>
      <c r="E912" s="22" t="s">
        <v>3435</v>
      </c>
      <c r="F912" s="22"/>
    </row>
    <row r="913" spans="1:6" ht="11.25">
      <c r="A913" s="18">
        <v>541213</v>
      </c>
      <c r="B913" s="24" t="s">
        <v>1611</v>
      </c>
      <c r="C913" s="24" t="str">
        <f t="shared" si="14"/>
        <v>541213 - Tax Preparation Services</v>
      </c>
      <c r="D913" s="22"/>
      <c r="E913" s="22" t="s">
        <v>3435</v>
      </c>
      <c r="F913" s="22"/>
    </row>
    <row r="914" spans="1:6" ht="11.25">
      <c r="A914" s="18">
        <v>541214</v>
      </c>
      <c r="B914" s="24" t="s">
        <v>1612</v>
      </c>
      <c r="C914" s="24" t="str">
        <f t="shared" si="14"/>
        <v>541214 - Payroll Services</v>
      </c>
      <c r="D914" s="22"/>
      <c r="E914" s="22" t="s">
        <v>3435</v>
      </c>
      <c r="F914" s="22"/>
    </row>
    <row r="915" spans="1:6" ht="11.25">
      <c r="A915" s="18">
        <v>541219</v>
      </c>
      <c r="B915" s="24" t="s">
        <v>1613</v>
      </c>
      <c r="C915" s="24" t="str">
        <f t="shared" si="14"/>
        <v>541219 - Other Accounting Services</v>
      </c>
      <c r="D915" s="22"/>
      <c r="E915" s="22" t="s">
        <v>3435</v>
      </c>
      <c r="F915" s="22"/>
    </row>
    <row r="916" spans="1:6" ht="11.25">
      <c r="A916" s="18">
        <v>541310</v>
      </c>
      <c r="B916" s="24" t="s">
        <v>1614</v>
      </c>
      <c r="C916" s="24" t="str">
        <f t="shared" si="14"/>
        <v>541310 - Architectural Services</v>
      </c>
      <c r="D916" s="22"/>
      <c r="E916" s="22" t="s">
        <v>3435</v>
      </c>
      <c r="F916" s="22"/>
    </row>
    <row r="917" spans="1:6" ht="11.25">
      <c r="A917" s="18">
        <v>541320</v>
      </c>
      <c r="B917" s="24" t="s">
        <v>1615</v>
      </c>
      <c r="C917" s="24" t="str">
        <f t="shared" si="14"/>
        <v>541320 - Landscape Architectural Services</v>
      </c>
      <c r="D917" s="22"/>
      <c r="E917" s="22" t="s">
        <v>3435</v>
      </c>
      <c r="F917" s="22"/>
    </row>
    <row r="918" spans="1:6" ht="11.25">
      <c r="A918" s="18">
        <v>541330</v>
      </c>
      <c r="B918" s="24" t="s">
        <v>1616</v>
      </c>
      <c r="C918" s="24" t="str">
        <f t="shared" si="14"/>
        <v>541330 - Engineering Services</v>
      </c>
      <c r="D918" s="22"/>
      <c r="E918" s="22" t="s">
        <v>3435</v>
      </c>
      <c r="F918" s="22"/>
    </row>
    <row r="919" spans="1:6" ht="11.25">
      <c r="A919" s="18">
        <v>541340</v>
      </c>
      <c r="B919" s="24" t="s">
        <v>1617</v>
      </c>
      <c r="C919" s="24" t="str">
        <f t="shared" si="14"/>
        <v>541340 - Drafting Services</v>
      </c>
      <c r="D919" s="22"/>
      <c r="E919" s="22" t="s">
        <v>3435</v>
      </c>
      <c r="F919" s="22"/>
    </row>
    <row r="920" spans="1:6" ht="11.25">
      <c r="A920" s="18">
        <v>541350</v>
      </c>
      <c r="B920" s="24" t="s">
        <v>1618</v>
      </c>
      <c r="C920" s="24" t="str">
        <f t="shared" si="14"/>
        <v>541350 - Building Inspection Services</v>
      </c>
      <c r="D920" s="22"/>
      <c r="E920" s="22" t="s">
        <v>3435</v>
      </c>
      <c r="F920" s="22"/>
    </row>
    <row r="921" spans="1:6" ht="11.25">
      <c r="A921" s="18">
        <v>541360</v>
      </c>
      <c r="B921" s="24" t="s">
        <v>1619</v>
      </c>
      <c r="C921" s="24" t="str">
        <f t="shared" si="14"/>
        <v>541360 - Geophysical Surveying and Mapping Services</v>
      </c>
      <c r="D921" s="22"/>
      <c r="E921" s="22" t="s">
        <v>3435</v>
      </c>
      <c r="F921" s="22"/>
    </row>
    <row r="922" spans="1:6" ht="11.25">
      <c r="A922" s="18">
        <v>541370</v>
      </c>
      <c r="B922" s="24" t="s">
        <v>1620</v>
      </c>
      <c r="C922" s="24" t="str">
        <f t="shared" si="14"/>
        <v>541370 - Surveying and Mapping (except Geophysical) Services</v>
      </c>
      <c r="D922" s="22"/>
      <c r="E922" s="22" t="s">
        <v>3435</v>
      </c>
      <c r="F922" s="22"/>
    </row>
    <row r="923" spans="1:6" ht="11.25">
      <c r="A923" s="18">
        <v>541380</v>
      </c>
      <c r="B923" s="24" t="s">
        <v>1621</v>
      </c>
      <c r="C923" s="24" t="str">
        <f t="shared" si="14"/>
        <v>541380 - Testing Laboratories</v>
      </c>
      <c r="D923" s="22"/>
      <c r="E923" s="22" t="s">
        <v>3435</v>
      </c>
      <c r="F923" s="22"/>
    </row>
    <row r="924" spans="1:6" ht="11.25">
      <c r="A924" s="18">
        <v>541410</v>
      </c>
      <c r="B924" s="24" t="s">
        <v>1622</v>
      </c>
      <c r="C924" s="24" t="str">
        <f t="shared" si="14"/>
        <v>541410 - Interior Design Services</v>
      </c>
      <c r="D924" s="22"/>
      <c r="E924" s="22" t="s">
        <v>3435</v>
      </c>
      <c r="F924" s="22"/>
    </row>
    <row r="925" spans="1:6" ht="11.25">
      <c r="A925" s="18">
        <v>541420</v>
      </c>
      <c r="B925" s="24" t="s">
        <v>1623</v>
      </c>
      <c r="C925" s="24" t="str">
        <f t="shared" si="14"/>
        <v>541420 - Industrial Design Services</v>
      </c>
      <c r="D925" s="22"/>
      <c r="E925" s="22" t="s">
        <v>3435</v>
      </c>
      <c r="F925" s="22"/>
    </row>
    <row r="926" spans="1:6" ht="11.25">
      <c r="A926" s="18">
        <v>541430</v>
      </c>
      <c r="B926" s="24" t="s">
        <v>1624</v>
      </c>
      <c r="C926" s="24" t="str">
        <f t="shared" si="14"/>
        <v>541430 - Graphic Design Services</v>
      </c>
      <c r="D926" s="22"/>
      <c r="E926" s="22" t="s">
        <v>3435</v>
      </c>
      <c r="F926" s="22"/>
    </row>
    <row r="927" spans="1:6" ht="11.25">
      <c r="A927" s="18">
        <v>541490</v>
      </c>
      <c r="B927" s="24" t="s">
        <v>1625</v>
      </c>
      <c r="C927" s="24" t="str">
        <f t="shared" si="14"/>
        <v>541490 - Other Specialized Design Services</v>
      </c>
      <c r="D927" s="22"/>
      <c r="E927" s="22" t="s">
        <v>3435</v>
      </c>
      <c r="F927" s="22"/>
    </row>
    <row r="928" spans="1:6" ht="11.25">
      <c r="A928" s="18">
        <v>541511</v>
      </c>
      <c r="B928" s="24" t="s">
        <v>3432</v>
      </c>
      <c r="C928" s="24" t="str">
        <f t="shared" si="14"/>
        <v>541511 - Custom Computer Programming Services</v>
      </c>
      <c r="D928" s="22"/>
      <c r="E928" s="22" t="s">
        <v>3435</v>
      </c>
      <c r="F928" s="22"/>
    </row>
    <row r="929" spans="1:6" ht="11.25">
      <c r="A929" s="18">
        <v>541512</v>
      </c>
      <c r="B929" s="24" t="s">
        <v>3433</v>
      </c>
      <c r="C929" s="24" t="str">
        <f t="shared" si="14"/>
        <v>541512 - Computer Systems Design Services</v>
      </c>
      <c r="D929" s="22"/>
      <c r="E929" s="22" t="s">
        <v>3435</v>
      </c>
      <c r="F929" s="22"/>
    </row>
    <row r="930" spans="1:6" ht="11.25">
      <c r="A930" s="18">
        <v>541513</v>
      </c>
      <c r="B930" s="24" t="s">
        <v>473</v>
      </c>
      <c r="C930" s="24" t="str">
        <f t="shared" si="14"/>
        <v>541513 - Computer Facilities Management Services</v>
      </c>
      <c r="D930" s="22"/>
      <c r="E930" s="22" t="s">
        <v>3435</v>
      </c>
      <c r="F930" s="22"/>
    </row>
    <row r="931" spans="1:6" ht="11.25">
      <c r="A931" s="18">
        <v>541519</v>
      </c>
      <c r="B931" s="24" t="s">
        <v>474</v>
      </c>
      <c r="C931" s="24" t="str">
        <f t="shared" si="14"/>
        <v>541519 - Other Computer Related Services</v>
      </c>
      <c r="D931" s="22"/>
      <c r="E931" s="22" t="s">
        <v>3435</v>
      </c>
      <c r="F931" s="22"/>
    </row>
    <row r="932" spans="1:6" ht="11.25">
      <c r="A932" s="18">
        <v>541611</v>
      </c>
      <c r="B932" s="24" t="s">
        <v>475</v>
      </c>
      <c r="C932" s="24" t="str">
        <f t="shared" si="14"/>
        <v>541611 - Administrative Management and General Management Consulting Services</v>
      </c>
      <c r="D932" s="22"/>
      <c r="E932" s="22" t="s">
        <v>3435</v>
      </c>
      <c r="F932" s="22"/>
    </row>
    <row r="933" spans="1:6" ht="11.25">
      <c r="A933" s="18">
        <v>541612</v>
      </c>
      <c r="B933" s="24" t="s">
        <v>102</v>
      </c>
      <c r="C933" s="24" t="str">
        <f t="shared" si="14"/>
        <v>541612 - Human Resources Consulting Services</v>
      </c>
      <c r="D933" s="22"/>
      <c r="E933" s="22" t="s">
        <v>3435</v>
      </c>
      <c r="F933" s="22"/>
    </row>
    <row r="934" spans="1:6" ht="11.25">
      <c r="A934" s="18">
        <v>541613</v>
      </c>
      <c r="B934" s="24" t="s">
        <v>476</v>
      </c>
      <c r="C934" s="24" t="str">
        <f t="shared" si="14"/>
        <v>541613 - Marketing Consulting Services</v>
      </c>
      <c r="D934" s="22"/>
      <c r="E934" s="22" t="s">
        <v>3435</v>
      </c>
      <c r="F934" s="22"/>
    </row>
    <row r="935" spans="1:6" ht="11.25">
      <c r="A935" s="18">
        <v>541614</v>
      </c>
      <c r="B935" s="24" t="s">
        <v>477</v>
      </c>
      <c r="C935" s="24" t="str">
        <f t="shared" si="14"/>
        <v>541614 - Process, Physical Distribution, and Logistics Consulting Services</v>
      </c>
      <c r="D935" s="22"/>
      <c r="E935" s="22" t="s">
        <v>3435</v>
      </c>
      <c r="F935" s="22"/>
    </row>
    <row r="936" spans="1:6" ht="11.25">
      <c r="A936" s="18">
        <v>541618</v>
      </c>
      <c r="B936" s="24" t="s">
        <v>3436</v>
      </c>
      <c r="C936" s="24" t="str">
        <f t="shared" si="14"/>
        <v>541618 - Other Management Consulting Services</v>
      </c>
      <c r="D936" s="22"/>
      <c r="E936" s="22" t="s">
        <v>3435</v>
      </c>
      <c r="F936" s="22"/>
    </row>
    <row r="937" spans="1:6" ht="11.25">
      <c r="A937" s="18">
        <v>541620</v>
      </c>
      <c r="B937" s="24" t="s">
        <v>478</v>
      </c>
      <c r="C937" s="24" t="str">
        <f t="shared" si="14"/>
        <v>541620 - Environmental Consulting Services</v>
      </c>
      <c r="D937" s="22"/>
      <c r="E937" s="22" t="s">
        <v>3435</v>
      </c>
      <c r="F937" s="22"/>
    </row>
    <row r="938" spans="1:6" ht="11.25">
      <c r="A938" s="18">
        <v>541690</v>
      </c>
      <c r="B938" s="24" t="s">
        <v>479</v>
      </c>
      <c r="C938" s="24" t="str">
        <f t="shared" si="14"/>
        <v>541690 - Other Scientific and Technical Consulting Services</v>
      </c>
      <c r="D938" s="22"/>
      <c r="E938" s="22" t="s">
        <v>3435</v>
      </c>
      <c r="F938" s="22"/>
    </row>
    <row r="939" spans="1:6" ht="11.25">
      <c r="A939" s="18">
        <v>541711</v>
      </c>
      <c r="B939" s="115" t="s">
        <v>1291</v>
      </c>
      <c r="C939" s="24" t="str">
        <f t="shared" si="14"/>
        <v>541711 - Research and Development in Biotechnology</v>
      </c>
      <c r="D939" s="22"/>
      <c r="E939" s="22" t="s">
        <v>3435</v>
      </c>
      <c r="F939" s="22"/>
    </row>
    <row r="940" spans="1:6" ht="11.25">
      <c r="A940" s="18">
        <v>541712</v>
      </c>
      <c r="B940" s="115" t="s">
        <v>1292</v>
      </c>
      <c r="C940" s="24" t="str">
        <f t="shared" si="14"/>
        <v>541712 - Reseach and Development in the Physical, Engineering, and Life Sciences (except Biotechnology)</v>
      </c>
      <c r="D940" s="22"/>
      <c r="E940" s="22" t="s">
        <v>3435</v>
      </c>
      <c r="F940" s="22"/>
    </row>
    <row r="941" spans="1:6" ht="11.25">
      <c r="A941" s="18">
        <v>541720</v>
      </c>
      <c r="B941" s="115" t="s">
        <v>480</v>
      </c>
      <c r="C941" s="24" t="str">
        <f t="shared" si="14"/>
        <v>541720 - Research and Development in the Social Sciences and Humanities</v>
      </c>
      <c r="D941" s="22"/>
      <c r="E941" s="22" t="s">
        <v>3435</v>
      </c>
      <c r="F941" s="22"/>
    </row>
    <row r="942" spans="1:6" ht="11.25">
      <c r="A942" s="18">
        <v>541810</v>
      </c>
      <c r="B942" s="24" t="s">
        <v>481</v>
      </c>
      <c r="C942" s="24" t="str">
        <f t="shared" si="14"/>
        <v>541810 - Advertising Agencies</v>
      </c>
      <c r="D942" s="22"/>
      <c r="E942" s="22" t="s">
        <v>3435</v>
      </c>
      <c r="F942" s="22"/>
    </row>
    <row r="943" spans="1:6" ht="11.25">
      <c r="A943" s="18">
        <v>541820</v>
      </c>
      <c r="B943" s="24" t="s">
        <v>482</v>
      </c>
      <c r="C943" s="24" t="str">
        <f t="shared" si="14"/>
        <v>541820 - Public Relations Agencies</v>
      </c>
      <c r="D943" s="22"/>
      <c r="E943" s="22" t="s">
        <v>3435</v>
      </c>
      <c r="F943" s="22"/>
    </row>
    <row r="944" spans="1:6" ht="11.25">
      <c r="A944" s="18">
        <v>541830</v>
      </c>
      <c r="B944" s="24" t="s">
        <v>1421</v>
      </c>
      <c r="C944" s="24" t="str">
        <f t="shared" si="14"/>
        <v>541830 - Media Buying Agencies</v>
      </c>
      <c r="D944" s="22"/>
      <c r="E944" s="22" t="s">
        <v>3435</v>
      </c>
      <c r="F944" s="22"/>
    </row>
    <row r="945" spans="1:6" ht="11.25">
      <c r="A945" s="18">
        <v>541840</v>
      </c>
      <c r="B945" s="24" t="s">
        <v>1422</v>
      </c>
      <c r="C945" s="24" t="str">
        <f t="shared" si="14"/>
        <v>541840 - Media Representatives</v>
      </c>
      <c r="D945" s="22"/>
      <c r="E945" s="22" t="s">
        <v>3435</v>
      </c>
      <c r="F945" s="22"/>
    </row>
    <row r="946" spans="1:6" ht="11.25">
      <c r="A946" s="18">
        <v>541850</v>
      </c>
      <c r="B946" s="24" t="s">
        <v>1423</v>
      </c>
      <c r="C946" s="24" t="str">
        <f t="shared" si="14"/>
        <v>541850 - Display Advertising</v>
      </c>
      <c r="D946" s="22"/>
      <c r="E946" s="22" t="s">
        <v>3435</v>
      </c>
      <c r="F946" s="22"/>
    </row>
    <row r="947" spans="1:6" ht="11.25">
      <c r="A947" s="18">
        <v>541860</v>
      </c>
      <c r="B947" s="24" t="s">
        <v>1424</v>
      </c>
      <c r="C947" s="24" t="str">
        <f t="shared" si="14"/>
        <v>541860 - Direct Mail Advertising</v>
      </c>
      <c r="D947" s="22"/>
      <c r="E947" s="22" t="s">
        <v>3435</v>
      </c>
      <c r="F947" s="22"/>
    </row>
    <row r="948" spans="1:6" ht="11.25">
      <c r="A948" s="18">
        <v>541870</v>
      </c>
      <c r="B948" s="24" t="s">
        <v>1425</v>
      </c>
      <c r="C948" s="24" t="str">
        <f t="shared" si="14"/>
        <v>541870 - Advertising Material Distribution Services</v>
      </c>
      <c r="D948" s="22"/>
      <c r="E948" s="22" t="s">
        <v>3435</v>
      </c>
      <c r="F948" s="22"/>
    </row>
    <row r="949" spans="1:6" ht="11.25">
      <c r="A949" s="18">
        <v>541890</v>
      </c>
      <c r="B949" s="24" t="s">
        <v>1426</v>
      </c>
      <c r="C949" s="24" t="str">
        <f t="shared" si="14"/>
        <v>541890 - Other Services Related to Advertising</v>
      </c>
      <c r="D949" s="22"/>
      <c r="E949" s="22" t="s">
        <v>3435</v>
      </c>
      <c r="F949" s="22"/>
    </row>
    <row r="950" spans="1:6" ht="11.25">
      <c r="A950" s="18">
        <v>541910</v>
      </c>
      <c r="B950" s="24" t="s">
        <v>1427</v>
      </c>
      <c r="C950" s="24" t="str">
        <f t="shared" si="14"/>
        <v>541910 - Marketing Research and Public Opinion Polling</v>
      </c>
      <c r="D950" s="22"/>
      <c r="E950" s="22" t="s">
        <v>3435</v>
      </c>
      <c r="F950" s="22"/>
    </row>
    <row r="951" spans="1:6" ht="11.25">
      <c r="A951" s="18">
        <v>541921</v>
      </c>
      <c r="B951" s="24" t="s">
        <v>1428</v>
      </c>
      <c r="C951" s="24" t="str">
        <f t="shared" si="14"/>
        <v>541921 - Photography Studios, Portrait</v>
      </c>
      <c r="D951" s="22"/>
      <c r="E951" s="22" t="s">
        <v>3435</v>
      </c>
      <c r="F951" s="22"/>
    </row>
    <row r="952" spans="1:6" ht="11.25">
      <c r="A952" s="18">
        <v>541922</v>
      </c>
      <c r="B952" s="24" t="s">
        <v>1429</v>
      </c>
      <c r="C952" s="24" t="str">
        <f t="shared" si="14"/>
        <v>541922 - Commercial Photography</v>
      </c>
      <c r="D952" s="22"/>
      <c r="E952" s="22" t="s">
        <v>3435</v>
      </c>
      <c r="F952" s="22"/>
    </row>
    <row r="953" spans="1:6" ht="11.25">
      <c r="A953" s="18">
        <v>541930</v>
      </c>
      <c r="B953" s="24" t="s">
        <v>1430</v>
      </c>
      <c r="C953" s="24" t="str">
        <f t="shared" si="14"/>
        <v>541930 - Translation and Interpretation Services</v>
      </c>
      <c r="D953" s="22"/>
      <c r="E953" s="22" t="s">
        <v>3435</v>
      </c>
      <c r="F953" s="22"/>
    </row>
    <row r="954" spans="1:6" ht="11.25">
      <c r="A954" s="18">
        <v>541940</v>
      </c>
      <c r="B954" s="24" t="s">
        <v>1431</v>
      </c>
      <c r="C954" s="24" t="str">
        <f t="shared" si="14"/>
        <v>541940 - Veterinary Services</v>
      </c>
      <c r="D954" s="22"/>
      <c r="E954" s="22" t="s">
        <v>3435</v>
      </c>
      <c r="F954" s="22"/>
    </row>
    <row r="955" spans="1:6" ht="11.25">
      <c r="A955" s="18">
        <v>541990</v>
      </c>
      <c r="B955" s="24" t="s">
        <v>1432</v>
      </c>
      <c r="C955" s="24" t="str">
        <f t="shared" si="14"/>
        <v>541990 - All Other Professional, Scientific, and Technical Services</v>
      </c>
      <c r="D955" s="22"/>
      <c r="E955" s="22" t="s">
        <v>3435</v>
      </c>
      <c r="F955" s="22"/>
    </row>
    <row r="956" spans="1:6" ht="11.25">
      <c r="A956" s="18">
        <v>551111</v>
      </c>
      <c r="B956" s="24" t="s">
        <v>1433</v>
      </c>
      <c r="C956" s="24" t="str">
        <f t="shared" si="14"/>
        <v>551111 - Offices of Bank Holding Companies</v>
      </c>
      <c r="D956" s="22"/>
      <c r="E956" s="22" t="s">
        <v>3435</v>
      </c>
      <c r="F956" s="22"/>
    </row>
    <row r="957" spans="1:6" ht="11.25">
      <c r="A957" s="18">
        <v>551112</v>
      </c>
      <c r="B957" s="24" t="s">
        <v>1434</v>
      </c>
      <c r="C957" s="24" t="str">
        <f t="shared" si="14"/>
        <v>551112 - Offices of Other Holding Companies</v>
      </c>
      <c r="D957" s="22"/>
      <c r="E957" s="22" t="s">
        <v>3435</v>
      </c>
      <c r="F957" s="22"/>
    </row>
    <row r="958" spans="1:6" ht="11.25">
      <c r="A958" s="18">
        <v>551114</v>
      </c>
      <c r="B958" s="24" t="s">
        <v>1435</v>
      </c>
      <c r="C958" s="24" t="str">
        <f t="shared" si="14"/>
        <v>551114 - Corporate, Subsidiary, and Regional Managing Offices</v>
      </c>
      <c r="D958" s="22"/>
      <c r="E958" s="22" t="s">
        <v>3435</v>
      </c>
      <c r="F958" s="22"/>
    </row>
    <row r="959" spans="1:6" ht="11.25">
      <c r="A959" s="18">
        <v>561110</v>
      </c>
      <c r="B959" s="24" t="s">
        <v>1436</v>
      </c>
      <c r="C959" s="24" t="str">
        <f t="shared" si="14"/>
        <v>561110 - Office Administrative Services</v>
      </c>
      <c r="D959" s="22"/>
      <c r="E959" s="22" t="s">
        <v>3435</v>
      </c>
      <c r="F959" s="22"/>
    </row>
    <row r="960" spans="1:6" ht="11.25">
      <c r="A960" s="18">
        <v>561210</v>
      </c>
      <c r="B960" s="24" t="s">
        <v>1437</v>
      </c>
      <c r="C960" s="24" t="str">
        <f t="shared" si="14"/>
        <v>561210 - Facilities Support Services</v>
      </c>
      <c r="D960" s="22"/>
      <c r="E960" s="22" t="s">
        <v>3435</v>
      </c>
      <c r="F960" s="22"/>
    </row>
    <row r="961" spans="1:6" ht="11.25">
      <c r="A961" s="18">
        <v>561311</v>
      </c>
      <c r="B961" s="24" t="s">
        <v>1438</v>
      </c>
      <c r="C961" s="24" t="str">
        <f t="shared" si="14"/>
        <v>561311 - Employment Placement Agencies</v>
      </c>
      <c r="D961" s="22"/>
      <c r="E961" s="22" t="s">
        <v>3435</v>
      </c>
      <c r="F961" s="22"/>
    </row>
    <row r="962" spans="1:6" ht="11.25">
      <c r="A962" s="18">
        <v>561312</v>
      </c>
      <c r="B962" s="24" t="s">
        <v>1293</v>
      </c>
      <c r="C962" s="24" t="str">
        <f aca="true" t="shared" si="15" ref="C962:C1025">A962&amp;" - "&amp;B962</f>
        <v>561312 - Executive Search Services</v>
      </c>
      <c r="D962" s="22"/>
      <c r="E962" s="22" t="s">
        <v>3435</v>
      </c>
      <c r="F962" s="22"/>
    </row>
    <row r="963" spans="1:6" ht="11.25">
      <c r="A963" s="18">
        <v>561320</v>
      </c>
      <c r="B963" s="24" t="s">
        <v>1439</v>
      </c>
      <c r="C963" s="24" t="str">
        <f t="shared" si="15"/>
        <v>561320 - Temporary Help Services</v>
      </c>
      <c r="D963" s="22"/>
      <c r="E963" s="22" t="s">
        <v>3435</v>
      </c>
      <c r="F963" s="22"/>
    </row>
    <row r="964" spans="1:6" ht="11.25">
      <c r="A964" s="18">
        <v>561330</v>
      </c>
      <c r="B964" s="24" t="s">
        <v>1440</v>
      </c>
      <c r="C964" s="24" t="str">
        <f t="shared" si="15"/>
        <v>561330 - Professional Employer Organizations</v>
      </c>
      <c r="D964" s="22"/>
      <c r="E964" s="22" t="s">
        <v>3435</v>
      </c>
      <c r="F964" s="22"/>
    </row>
    <row r="965" spans="1:6" ht="11.25">
      <c r="A965" s="18">
        <v>561410</v>
      </c>
      <c r="B965" s="24" t="s">
        <v>1441</v>
      </c>
      <c r="C965" s="24" t="str">
        <f t="shared" si="15"/>
        <v>561410 - Document Preparation Services</v>
      </c>
      <c r="D965" s="22"/>
      <c r="E965" s="22" t="s">
        <v>3435</v>
      </c>
      <c r="F965" s="22"/>
    </row>
    <row r="966" spans="1:6" ht="11.25">
      <c r="A966" s="18">
        <v>561421</v>
      </c>
      <c r="B966" s="24" t="s">
        <v>1442</v>
      </c>
      <c r="C966" s="24" t="str">
        <f t="shared" si="15"/>
        <v>561421 - Telephone Answering Services</v>
      </c>
      <c r="D966" s="22"/>
      <c r="E966" s="22" t="s">
        <v>3435</v>
      </c>
      <c r="F966" s="22"/>
    </row>
    <row r="967" spans="1:6" ht="11.25">
      <c r="A967" s="18">
        <v>561422</v>
      </c>
      <c r="B967" s="24" t="s">
        <v>1294</v>
      </c>
      <c r="C967" s="24" t="str">
        <f t="shared" si="15"/>
        <v>561422 - Telemarketing Bureaus and Other Contact Centers</v>
      </c>
      <c r="D967" s="22"/>
      <c r="E967" s="22" t="s">
        <v>3435</v>
      </c>
      <c r="F967" s="22"/>
    </row>
    <row r="968" spans="1:6" ht="11.25">
      <c r="A968" s="18">
        <v>561431</v>
      </c>
      <c r="B968" s="24" t="s">
        <v>1443</v>
      </c>
      <c r="C968" s="24" t="str">
        <f t="shared" si="15"/>
        <v>561431 - Private Mail Centers</v>
      </c>
      <c r="D968" s="22"/>
      <c r="E968" s="22" t="s">
        <v>3435</v>
      </c>
      <c r="F968" s="22"/>
    </row>
    <row r="969" spans="1:6" ht="11.25">
      <c r="A969" s="18">
        <v>561439</v>
      </c>
      <c r="B969" s="24" t="s">
        <v>1444</v>
      </c>
      <c r="C969" s="24" t="str">
        <f t="shared" si="15"/>
        <v>561439 - Other Business Service Centers (including Copy Shops)</v>
      </c>
      <c r="D969" s="22"/>
      <c r="E969" s="22" t="s">
        <v>3435</v>
      </c>
      <c r="F969" s="22"/>
    </row>
    <row r="970" spans="1:6" ht="11.25">
      <c r="A970" s="18">
        <v>561440</v>
      </c>
      <c r="B970" s="24" t="s">
        <v>1445</v>
      </c>
      <c r="C970" s="24" t="str">
        <f t="shared" si="15"/>
        <v>561440 - Collection Agencies</v>
      </c>
      <c r="D970" s="22"/>
      <c r="E970" s="22" t="s">
        <v>3435</v>
      </c>
      <c r="F970" s="22"/>
    </row>
    <row r="971" spans="1:6" ht="11.25">
      <c r="A971" s="18">
        <v>561450</v>
      </c>
      <c r="B971" s="24" t="s">
        <v>1446</v>
      </c>
      <c r="C971" s="24" t="str">
        <f t="shared" si="15"/>
        <v>561450 - Credit Bureaus</v>
      </c>
      <c r="D971" s="22"/>
      <c r="E971" s="22" t="s">
        <v>3435</v>
      </c>
      <c r="F971" s="22"/>
    </row>
    <row r="972" spans="1:6" ht="11.25">
      <c r="A972" s="18">
        <v>561491</v>
      </c>
      <c r="B972" s="24" t="s">
        <v>1447</v>
      </c>
      <c r="C972" s="24" t="str">
        <f t="shared" si="15"/>
        <v>561491 - Repossession Services</v>
      </c>
      <c r="D972" s="22"/>
      <c r="E972" s="22" t="s">
        <v>3435</v>
      </c>
      <c r="F972" s="22"/>
    </row>
    <row r="973" spans="1:6" ht="11.25">
      <c r="A973" s="18">
        <v>561492</v>
      </c>
      <c r="B973" s="24" t="s">
        <v>1448</v>
      </c>
      <c r="C973" s="24" t="str">
        <f t="shared" si="15"/>
        <v>561492 - Court Reporting and Stenotype Services</v>
      </c>
      <c r="D973" s="22"/>
      <c r="E973" s="22" t="s">
        <v>3435</v>
      </c>
      <c r="F973" s="22"/>
    </row>
    <row r="974" spans="1:6" ht="11.25">
      <c r="A974" s="18">
        <v>561499</v>
      </c>
      <c r="B974" s="24" t="s">
        <v>1449</v>
      </c>
      <c r="C974" s="24" t="str">
        <f t="shared" si="15"/>
        <v>561499 - All Other Business Support Services</v>
      </c>
      <c r="D974" s="22"/>
      <c r="E974" s="22" t="s">
        <v>3435</v>
      </c>
      <c r="F974" s="22"/>
    </row>
    <row r="975" spans="1:6" ht="11.25">
      <c r="A975" s="18">
        <v>561510</v>
      </c>
      <c r="B975" s="24" t="s">
        <v>415</v>
      </c>
      <c r="C975" s="24" t="str">
        <f t="shared" si="15"/>
        <v>561510 - Travel Agencies</v>
      </c>
      <c r="D975" s="22"/>
      <c r="E975" s="22" t="s">
        <v>3435</v>
      </c>
      <c r="F975" s="22"/>
    </row>
    <row r="976" spans="1:6" ht="11.25">
      <c r="A976" s="18">
        <v>561520</v>
      </c>
      <c r="B976" s="24" t="s">
        <v>416</v>
      </c>
      <c r="C976" s="24" t="str">
        <f t="shared" si="15"/>
        <v>561520 - Tour Operators</v>
      </c>
      <c r="D976" s="22"/>
      <c r="E976" s="22" t="s">
        <v>3435</v>
      </c>
      <c r="F976" s="22"/>
    </row>
    <row r="977" spans="1:6" ht="11.25">
      <c r="A977" s="18">
        <v>561591</v>
      </c>
      <c r="B977" s="24" t="s">
        <v>417</v>
      </c>
      <c r="C977" s="24" t="str">
        <f t="shared" si="15"/>
        <v>561591 - Convention and Visitors Bureaus</v>
      </c>
      <c r="D977" s="22"/>
      <c r="E977" s="22" t="s">
        <v>3435</v>
      </c>
      <c r="F977" s="22"/>
    </row>
    <row r="978" spans="1:6" ht="11.25">
      <c r="A978" s="18">
        <v>561599</v>
      </c>
      <c r="B978" s="24" t="s">
        <v>418</v>
      </c>
      <c r="C978" s="24" t="str">
        <f t="shared" si="15"/>
        <v>561599 - All Other Travel Arrangement and Reservation Services</v>
      </c>
      <c r="D978" s="22"/>
      <c r="E978" s="22" t="s">
        <v>3435</v>
      </c>
      <c r="F978" s="22"/>
    </row>
    <row r="979" spans="1:6" ht="11.25">
      <c r="A979" s="18">
        <v>561611</v>
      </c>
      <c r="B979" s="24" t="s">
        <v>419</v>
      </c>
      <c r="C979" s="24" t="str">
        <f t="shared" si="15"/>
        <v>561611 - Investigation Services</v>
      </c>
      <c r="D979" s="22"/>
      <c r="E979" s="22" t="s">
        <v>3435</v>
      </c>
      <c r="F979" s="22"/>
    </row>
    <row r="980" spans="1:6" ht="11.25">
      <c r="A980" s="18">
        <v>561612</v>
      </c>
      <c r="B980" s="24" t="s">
        <v>420</v>
      </c>
      <c r="C980" s="24" t="str">
        <f t="shared" si="15"/>
        <v>561612 - Security Guards and Patrol Services</v>
      </c>
      <c r="D980" s="22"/>
      <c r="E980" s="22" t="s">
        <v>3435</v>
      </c>
      <c r="F980" s="22"/>
    </row>
    <row r="981" spans="1:6" ht="11.25">
      <c r="A981" s="18">
        <v>561613</v>
      </c>
      <c r="B981" s="24" t="s">
        <v>421</v>
      </c>
      <c r="C981" s="24" t="str">
        <f t="shared" si="15"/>
        <v>561613 - Armored Car Services</v>
      </c>
      <c r="D981" s="22"/>
      <c r="E981" s="22" t="s">
        <v>3435</v>
      </c>
      <c r="F981" s="22"/>
    </row>
    <row r="982" spans="1:6" ht="11.25">
      <c r="A982" s="18">
        <v>561621</v>
      </c>
      <c r="B982" s="24" t="s">
        <v>422</v>
      </c>
      <c r="C982" s="24" t="str">
        <f t="shared" si="15"/>
        <v>561621 - Security Systems Services (except Locksmiths)</v>
      </c>
      <c r="D982" s="22"/>
      <c r="E982" s="22" t="s">
        <v>3435</v>
      </c>
      <c r="F982" s="22"/>
    </row>
    <row r="983" spans="1:6" ht="11.25">
      <c r="A983" s="18">
        <v>561622</v>
      </c>
      <c r="B983" s="24" t="s">
        <v>423</v>
      </c>
      <c r="C983" s="24" t="str">
        <f t="shared" si="15"/>
        <v>561622 - Locksmiths</v>
      </c>
      <c r="D983" s="22"/>
      <c r="E983" s="22" t="s">
        <v>3435</v>
      </c>
      <c r="F983" s="22"/>
    </row>
    <row r="984" spans="1:6" ht="11.25">
      <c r="A984" s="18">
        <v>561710</v>
      </c>
      <c r="B984" s="24" t="s">
        <v>424</v>
      </c>
      <c r="C984" s="24" t="str">
        <f t="shared" si="15"/>
        <v>561710 - Exterminating and Pest Control Services</v>
      </c>
      <c r="D984" s="22"/>
      <c r="E984" s="22" t="s">
        <v>3435</v>
      </c>
      <c r="F984" s="22"/>
    </row>
    <row r="985" spans="1:6" ht="11.25">
      <c r="A985" s="18">
        <v>561720</v>
      </c>
      <c r="B985" s="24" t="s">
        <v>425</v>
      </c>
      <c r="C985" s="24" t="str">
        <f t="shared" si="15"/>
        <v>561720 - Janitorial Services</v>
      </c>
      <c r="D985" s="22"/>
      <c r="E985" s="22" t="s">
        <v>3435</v>
      </c>
      <c r="F985" s="22"/>
    </row>
    <row r="986" spans="1:6" ht="11.25">
      <c r="A986" s="18">
        <v>561730</v>
      </c>
      <c r="B986" s="24" t="s">
        <v>426</v>
      </c>
      <c r="C986" s="24" t="str">
        <f t="shared" si="15"/>
        <v>561730 - Landscaping Services</v>
      </c>
      <c r="D986" s="22"/>
      <c r="E986" s="22" t="s">
        <v>3435</v>
      </c>
      <c r="F986" s="22"/>
    </row>
    <row r="987" spans="1:6" ht="11.25">
      <c r="A987" s="18">
        <v>561740</v>
      </c>
      <c r="B987" s="24" t="s">
        <v>427</v>
      </c>
      <c r="C987" s="24" t="str">
        <f t="shared" si="15"/>
        <v>561740 - Carpet and Upholstery Cleaning Services</v>
      </c>
      <c r="D987" s="22"/>
      <c r="E987" s="22" t="s">
        <v>3435</v>
      </c>
      <c r="F987" s="22"/>
    </row>
    <row r="988" spans="1:6" ht="11.25">
      <c r="A988" s="18">
        <v>561790</v>
      </c>
      <c r="B988" s="24" t="s">
        <v>3274</v>
      </c>
      <c r="C988" s="24" t="str">
        <f t="shared" si="15"/>
        <v>561790 - Other Services to Buildings and Dwellings</v>
      </c>
      <c r="D988" s="22"/>
      <c r="E988" s="22" t="s">
        <v>3435</v>
      </c>
      <c r="F988" s="22"/>
    </row>
    <row r="989" spans="1:6" ht="11.25">
      <c r="A989" s="18">
        <v>561910</v>
      </c>
      <c r="B989" s="24" t="s">
        <v>3275</v>
      </c>
      <c r="C989" s="24" t="str">
        <f t="shared" si="15"/>
        <v>561910 - Packaging and Labeling Services</v>
      </c>
      <c r="D989" s="22"/>
      <c r="E989" s="22" t="s">
        <v>3435</v>
      </c>
      <c r="F989" s="22"/>
    </row>
    <row r="990" spans="1:6" ht="11.25">
      <c r="A990" s="18">
        <v>561920</v>
      </c>
      <c r="B990" s="24" t="s">
        <v>3297</v>
      </c>
      <c r="C990" s="24" t="str">
        <f t="shared" si="15"/>
        <v>561920 - Convention and Trade Show Organizers</v>
      </c>
      <c r="D990" s="22"/>
      <c r="E990" s="22" t="s">
        <v>3435</v>
      </c>
      <c r="F990" s="22"/>
    </row>
    <row r="991" spans="1:6" ht="11.25">
      <c r="A991" s="18">
        <v>561990</v>
      </c>
      <c r="B991" s="24" t="s">
        <v>3298</v>
      </c>
      <c r="C991" s="24" t="str">
        <f t="shared" si="15"/>
        <v>561990 - All Other Support Services</v>
      </c>
      <c r="D991" s="22"/>
      <c r="E991" s="22" t="s">
        <v>3435</v>
      </c>
      <c r="F991" s="22"/>
    </row>
    <row r="992" spans="1:6" ht="11.25">
      <c r="A992" s="18">
        <v>562111</v>
      </c>
      <c r="B992" s="24" t="s">
        <v>3299</v>
      </c>
      <c r="C992" s="24" t="str">
        <f t="shared" si="15"/>
        <v>562111 - Solid Waste Collection</v>
      </c>
      <c r="D992" s="22"/>
      <c r="E992" s="22" t="s">
        <v>3435</v>
      </c>
      <c r="F992" s="22"/>
    </row>
    <row r="993" spans="1:6" ht="11.25">
      <c r="A993" s="18">
        <v>562112</v>
      </c>
      <c r="B993" s="24" t="s">
        <v>3300</v>
      </c>
      <c r="C993" s="24" t="str">
        <f t="shared" si="15"/>
        <v>562112 - Hazardous Waste Collection</v>
      </c>
      <c r="D993" s="22"/>
      <c r="E993" s="22" t="s">
        <v>3435</v>
      </c>
      <c r="F993" s="22"/>
    </row>
    <row r="994" spans="1:6" ht="11.25">
      <c r="A994" s="18">
        <v>562119</v>
      </c>
      <c r="B994" s="24" t="s">
        <v>3301</v>
      </c>
      <c r="C994" s="24" t="str">
        <f t="shared" si="15"/>
        <v>562119 - Other Waste Collection</v>
      </c>
      <c r="D994" s="22"/>
      <c r="E994" s="22" t="s">
        <v>3435</v>
      </c>
      <c r="F994" s="22"/>
    </row>
    <row r="995" spans="1:6" ht="11.25">
      <c r="A995" s="18">
        <v>562211</v>
      </c>
      <c r="B995" s="115" t="s">
        <v>3302</v>
      </c>
      <c r="C995" s="24" t="str">
        <f t="shared" si="15"/>
        <v>562211 - Hazardous Waste Treatment and Disposal</v>
      </c>
      <c r="D995" s="22"/>
      <c r="E995" s="22" t="s">
        <v>3435</v>
      </c>
      <c r="F995" s="22"/>
    </row>
    <row r="996" spans="1:6" ht="11.25">
      <c r="A996" s="18">
        <v>562212</v>
      </c>
      <c r="B996" s="115" t="s">
        <v>3303</v>
      </c>
      <c r="C996" s="24" t="str">
        <f t="shared" si="15"/>
        <v>562212 - Solid Waste Landfill</v>
      </c>
      <c r="D996" s="22"/>
      <c r="E996" s="22" t="s">
        <v>3435</v>
      </c>
      <c r="F996" s="22"/>
    </row>
    <row r="997" spans="1:6" ht="11.25">
      <c r="A997" s="18">
        <v>562213</v>
      </c>
      <c r="B997" s="115" t="s">
        <v>3304</v>
      </c>
      <c r="C997" s="24" t="str">
        <f t="shared" si="15"/>
        <v>562213 - Solid Waste Combustors and Incinerators</v>
      </c>
      <c r="D997" s="22"/>
      <c r="E997" s="22" t="s">
        <v>3435</v>
      </c>
      <c r="F997" s="22"/>
    </row>
    <row r="998" spans="1:6" ht="11.25">
      <c r="A998" s="18">
        <v>562219</v>
      </c>
      <c r="B998" s="115" t="s">
        <v>3305</v>
      </c>
      <c r="C998" s="24" t="str">
        <f t="shared" si="15"/>
        <v>562219 - Other Nonhazardous Waste Treatment and Disposal</v>
      </c>
      <c r="D998" s="22"/>
      <c r="E998" s="22" t="s">
        <v>3435</v>
      </c>
      <c r="F998" s="22"/>
    </row>
    <row r="999" spans="1:6" ht="11.25">
      <c r="A999" s="18">
        <v>562910</v>
      </c>
      <c r="B999" s="115" t="s">
        <v>3306</v>
      </c>
      <c r="C999" s="24" t="str">
        <f t="shared" si="15"/>
        <v>562910 - Remediation Services</v>
      </c>
      <c r="D999" s="22"/>
      <c r="E999" s="22" t="s">
        <v>3435</v>
      </c>
      <c r="F999" s="22"/>
    </row>
    <row r="1000" spans="1:6" ht="11.25">
      <c r="A1000" s="18">
        <v>562920</v>
      </c>
      <c r="B1000" s="115" t="s">
        <v>3307</v>
      </c>
      <c r="C1000" s="24" t="str">
        <f t="shared" si="15"/>
        <v>562920 - Materials Recovery Facilities</v>
      </c>
      <c r="D1000" s="22"/>
      <c r="E1000" s="22" t="s">
        <v>3435</v>
      </c>
      <c r="F1000" s="22"/>
    </row>
    <row r="1001" spans="1:6" ht="11.25">
      <c r="A1001" s="18">
        <v>562991</v>
      </c>
      <c r="B1001" s="115" t="s">
        <v>3308</v>
      </c>
      <c r="C1001" s="24" t="str">
        <f t="shared" si="15"/>
        <v>562991 - Septic Tank and Related Services</v>
      </c>
      <c r="D1001" s="22"/>
      <c r="E1001" s="22" t="s">
        <v>3435</v>
      </c>
      <c r="F1001" s="22"/>
    </row>
    <row r="1002" spans="1:6" ht="11.25">
      <c r="A1002" s="18">
        <v>562998</v>
      </c>
      <c r="B1002" s="115" t="s">
        <v>3309</v>
      </c>
      <c r="C1002" s="24" t="str">
        <f t="shared" si="15"/>
        <v>562998 - All Other Miscellaneous Waste Management Services</v>
      </c>
      <c r="D1002" s="22"/>
      <c r="E1002" s="22" t="s">
        <v>3435</v>
      </c>
      <c r="F1002" s="22"/>
    </row>
    <row r="1003" spans="1:6" ht="11.25">
      <c r="A1003" s="18">
        <v>611110</v>
      </c>
      <c r="B1003" s="24" t="s">
        <v>3310</v>
      </c>
      <c r="C1003" s="24" t="str">
        <f t="shared" si="15"/>
        <v>611110 - Elementary and Secondary Schools</v>
      </c>
      <c r="D1003" s="22"/>
      <c r="E1003" s="22" t="s">
        <v>3435</v>
      </c>
      <c r="F1003" s="22"/>
    </row>
    <row r="1004" spans="1:6" ht="11.25">
      <c r="A1004" s="18">
        <v>611210</v>
      </c>
      <c r="B1004" s="24" t="s">
        <v>3311</v>
      </c>
      <c r="C1004" s="24" t="str">
        <f t="shared" si="15"/>
        <v>611210 - Junior Colleges</v>
      </c>
      <c r="D1004" s="22"/>
      <c r="E1004" s="22" t="s">
        <v>3435</v>
      </c>
      <c r="F1004" s="22"/>
    </row>
    <row r="1005" spans="1:6" ht="11.25">
      <c r="A1005" s="18">
        <v>611310</v>
      </c>
      <c r="B1005" s="24" t="s">
        <v>1190</v>
      </c>
      <c r="C1005" s="24" t="str">
        <f t="shared" si="15"/>
        <v>611310 - Colleges, Universities, and Professional Schools</v>
      </c>
      <c r="D1005" s="22"/>
      <c r="E1005" s="22" t="s">
        <v>3435</v>
      </c>
      <c r="F1005" s="22"/>
    </row>
    <row r="1006" spans="1:6" ht="11.25">
      <c r="A1006" s="18">
        <v>611410</v>
      </c>
      <c r="B1006" s="24" t="s">
        <v>1191</v>
      </c>
      <c r="C1006" s="24" t="str">
        <f t="shared" si="15"/>
        <v>611410 - Business and Secretarial Schools</v>
      </c>
      <c r="D1006" s="22"/>
      <c r="E1006" s="22" t="s">
        <v>3435</v>
      </c>
      <c r="F1006" s="22"/>
    </row>
    <row r="1007" spans="1:6" ht="11.25">
      <c r="A1007" s="18">
        <v>611420</v>
      </c>
      <c r="B1007" s="24" t="s">
        <v>1192</v>
      </c>
      <c r="C1007" s="24" t="str">
        <f t="shared" si="15"/>
        <v>611420 - Computer Training</v>
      </c>
      <c r="D1007" s="22"/>
      <c r="E1007" s="22" t="s">
        <v>3435</v>
      </c>
      <c r="F1007" s="22"/>
    </row>
    <row r="1008" spans="1:6" ht="11.25">
      <c r="A1008" s="18">
        <v>611430</v>
      </c>
      <c r="B1008" s="24" t="s">
        <v>428</v>
      </c>
      <c r="C1008" s="24" t="str">
        <f t="shared" si="15"/>
        <v>611430 - Professional and Management Development Training</v>
      </c>
      <c r="D1008" s="22"/>
      <c r="E1008" s="22" t="s">
        <v>3435</v>
      </c>
      <c r="F1008" s="22"/>
    </row>
    <row r="1009" spans="1:6" ht="11.25">
      <c r="A1009" s="18">
        <v>611511</v>
      </c>
      <c r="B1009" s="24" t="s">
        <v>429</v>
      </c>
      <c r="C1009" s="24" t="str">
        <f t="shared" si="15"/>
        <v>611511 - Cosmetology and Barber Schools</v>
      </c>
      <c r="D1009" s="22"/>
      <c r="E1009" s="22" t="s">
        <v>3435</v>
      </c>
      <c r="F1009" s="22"/>
    </row>
    <row r="1010" spans="1:6" ht="11.25">
      <c r="A1010" s="18">
        <v>611512</v>
      </c>
      <c r="B1010" s="24" t="s">
        <v>430</v>
      </c>
      <c r="C1010" s="24" t="str">
        <f t="shared" si="15"/>
        <v>611512 - Flight Training</v>
      </c>
      <c r="D1010" s="22"/>
      <c r="E1010" s="22" t="s">
        <v>3435</v>
      </c>
      <c r="F1010" s="22"/>
    </row>
    <row r="1011" spans="1:6" ht="11.25">
      <c r="A1011" s="18">
        <v>611513</v>
      </c>
      <c r="B1011" s="24" t="s">
        <v>431</v>
      </c>
      <c r="C1011" s="24" t="str">
        <f t="shared" si="15"/>
        <v>611513 - Apprenticeship Training</v>
      </c>
      <c r="D1011" s="22"/>
      <c r="E1011" s="22" t="s">
        <v>3435</v>
      </c>
      <c r="F1011" s="22"/>
    </row>
    <row r="1012" spans="1:6" ht="11.25">
      <c r="A1012" s="18">
        <v>611519</v>
      </c>
      <c r="B1012" s="24" t="s">
        <v>432</v>
      </c>
      <c r="C1012" s="24" t="str">
        <f t="shared" si="15"/>
        <v>611519 - Other Technical and Trade Schools</v>
      </c>
      <c r="D1012" s="22"/>
      <c r="E1012" s="22" t="s">
        <v>3435</v>
      </c>
      <c r="F1012" s="22"/>
    </row>
    <row r="1013" spans="1:6" ht="11.25">
      <c r="A1013" s="18">
        <v>611610</v>
      </c>
      <c r="B1013" s="24" t="s">
        <v>433</v>
      </c>
      <c r="C1013" s="24" t="str">
        <f t="shared" si="15"/>
        <v>611610 - Fine Arts Schools</v>
      </c>
      <c r="D1013" s="22"/>
      <c r="E1013" s="22" t="s">
        <v>3435</v>
      </c>
      <c r="F1013" s="22"/>
    </row>
    <row r="1014" spans="1:6" ht="11.25">
      <c r="A1014" s="18">
        <v>611620</v>
      </c>
      <c r="B1014" s="24" t="s">
        <v>434</v>
      </c>
      <c r="C1014" s="24" t="str">
        <f t="shared" si="15"/>
        <v>611620 - Sports and Recreation Instruction</v>
      </c>
      <c r="D1014" s="22"/>
      <c r="E1014" s="22" t="s">
        <v>3435</v>
      </c>
      <c r="F1014" s="22"/>
    </row>
    <row r="1015" spans="1:6" ht="11.25">
      <c r="A1015" s="18">
        <v>611630</v>
      </c>
      <c r="B1015" s="24" t="s">
        <v>435</v>
      </c>
      <c r="C1015" s="24" t="str">
        <f t="shared" si="15"/>
        <v>611630 - Language Schools</v>
      </c>
      <c r="D1015" s="22"/>
      <c r="E1015" s="22" t="s">
        <v>3435</v>
      </c>
      <c r="F1015" s="22"/>
    </row>
    <row r="1016" spans="1:6" ht="11.25">
      <c r="A1016" s="18">
        <v>611691</v>
      </c>
      <c r="B1016" s="24" t="s">
        <v>436</v>
      </c>
      <c r="C1016" s="24" t="str">
        <f t="shared" si="15"/>
        <v>611691 - Exam Preparation and Tutoring</v>
      </c>
      <c r="D1016" s="22"/>
      <c r="E1016" s="22" t="s">
        <v>3435</v>
      </c>
      <c r="F1016" s="22"/>
    </row>
    <row r="1017" spans="1:6" ht="11.25">
      <c r="A1017" s="18">
        <v>611692</v>
      </c>
      <c r="B1017" s="24" t="s">
        <v>437</v>
      </c>
      <c r="C1017" s="24" t="str">
        <f t="shared" si="15"/>
        <v>611692 - Automobile Driving Schools</v>
      </c>
      <c r="D1017" s="22"/>
      <c r="E1017" s="22" t="s">
        <v>3435</v>
      </c>
      <c r="F1017" s="22"/>
    </row>
    <row r="1018" spans="1:6" ht="11.25">
      <c r="A1018" s="18">
        <v>611699</v>
      </c>
      <c r="B1018" s="24" t="s">
        <v>438</v>
      </c>
      <c r="C1018" s="24" t="str">
        <f t="shared" si="15"/>
        <v>611699 - All Other Miscellaneous Schools and Instruction</v>
      </c>
      <c r="D1018" s="22"/>
      <c r="E1018" s="22" t="s">
        <v>3435</v>
      </c>
      <c r="F1018" s="22"/>
    </row>
    <row r="1019" spans="1:6" ht="11.25">
      <c r="A1019" s="18">
        <v>611710</v>
      </c>
      <c r="B1019" s="24" t="s">
        <v>439</v>
      </c>
      <c r="C1019" s="24" t="str">
        <f t="shared" si="15"/>
        <v>611710 - Educational Support Services</v>
      </c>
      <c r="D1019" s="22"/>
      <c r="E1019" s="22" t="s">
        <v>3435</v>
      </c>
      <c r="F1019" s="22"/>
    </row>
    <row r="1020" spans="1:6" ht="11.25">
      <c r="A1020" s="18">
        <v>621111</v>
      </c>
      <c r="B1020" s="24" t="s">
        <v>440</v>
      </c>
      <c r="C1020" s="24" t="str">
        <f t="shared" si="15"/>
        <v>621111 - Offices of Physicians (except Mental Health Specialists)</v>
      </c>
      <c r="D1020" s="22"/>
      <c r="E1020" s="22" t="s">
        <v>3435</v>
      </c>
      <c r="F1020" s="22"/>
    </row>
    <row r="1021" spans="1:6" ht="11.25">
      <c r="A1021" s="18">
        <v>621112</v>
      </c>
      <c r="B1021" s="24" t="s">
        <v>441</v>
      </c>
      <c r="C1021" s="24" t="str">
        <f t="shared" si="15"/>
        <v>621112 - Offices of Physicians, Mental Health Specialists</v>
      </c>
      <c r="D1021" s="22"/>
      <c r="E1021" s="22" t="s">
        <v>3435</v>
      </c>
      <c r="F1021" s="22"/>
    </row>
    <row r="1022" spans="1:6" ht="11.25">
      <c r="A1022" s="18">
        <v>621210</v>
      </c>
      <c r="B1022" s="24" t="s">
        <v>442</v>
      </c>
      <c r="C1022" s="24" t="str">
        <f t="shared" si="15"/>
        <v>621210 - Offices of Dentists</v>
      </c>
      <c r="D1022" s="22"/>
      <c r="E1022" s="22" t="s">
        <v>3435</v>
      </c>
      <c r="F1022" s="22"/>
    </row>
    <row r="1023" spans="1:6" ht="11.25">
      <c r="A1023" s="18">
        <v>621310</v>
      </c>
      <c r="B1023" s="24" t="s">
        <v>443</v>
      </c>
      <c r="C1023" s="24" t="str">
        <f t="shared" si="15"/>
        <v>621310 - Offices of Chiropractors</v>
      </c>
      <c r="D1023" s="22"/>
      <c r="E1023" s="22" t="s">
        <v>3435</v>
      </c>
      <c r="F1023" s="22"/>
    </row>
    <row r="1024" spans="1:6" ht="11.25">
      <c r="A1024" s="18">
        <v>621320</v>
      </c>
      <c r="B1024" s="24" t="s">
        <v>444</v>
      </c>
      <c r="C1024" s="24" t="str">
        <f t="shared" si="15"/>
        <v>621320 - Offices of Optometrists</v>
      </c>
      <c r="D1024" s="22"/>
      <c r="E1024" s="22" t="s">
        <v>3435</v>
      </c>
      <c r="F1024" s="22"/>
    </row>
    <row r="1025" spans="1:6" ht="11.25">
      <c r="A1025" s="18">
        <v>621330</v>
      </c>
      <c r="B1025" s="24" t="s">
        <v>445</v>
      </c>
      <c r="C1025" s="24" t="str">
        <f t="shared" si="15"/>
        <v>621330 - Offices of Mental Health Practitioners (except Physicians)</v>
      </c>
      <c r="D1025" s="22"/>
      <c r="E1025" s="22" t="s">
        <v>3435</v>
      </c>
      <c r="F1025" s="22"/>
    </row>
    <row r="1026" spans="1:6" ht="11.25">
      <c r="A1026" s="18">
        <v>621340</v>
      </c>
      <c r="B1026" s="24" t="s">
        <v>446</v>
      </c>
      <c r="C1026" s="24" t="str">
        <f aca="true" t="shared" si="16" ref="C1026:C1089">A1026&amp;" - "&amp;B1026</f>
        <v>621340 - Offices of Physical, Occupational and Speech Therapists, and Audiologists</v>
      </c>
      <c r="D1026" s="22"/>
      <c r="E1026" s="22" t="s">
        <v>3435</v>
      </c>
      <c r="F1026" s="22"/>
    </row>
    <row r="1027" spans="1:6" ht="11.25">
      <c r="A1027" s="18">
        <v>621391</v>
      </c>
      <c r="B1027" s="24" t="s">
        <v>447</v>
      </c>
      <c r="C1027" s="24" t="str">
        <f t="shared" si="16"/>
        <v>621391 - Offices of Podiatrists</v>
      </c>
      <c r="D1027" s="22"/>
      <c r="E1027" s="22" t="s">
        <v>3435</v>
      </c>
      <c r="F1027" s="22"/>
    </row>
    <row r="1028" spans="1:6" ht="11.25">
      <c r="A1028" s="18">
        <v>621399</v>
      </c>
      <c r="B1028" s="24" t="s">
        <v>448</v>
      </c>
      <c r="C1028" s="24" t="str">
        <f t="shared" si="16"/>
        <v>621399 - Offices of All Other Miscellaneous Health Practitioners</v>
      </c>
      <c r="D1028" s="22"/>
      <c r="E1028" s="22" t="s">
        <v>3435</v>
      </c>
      <c r="F1028" s="22"/>
    </row>
    <row r="1029" spans="1:6" ht="11.25">
      <c r="A1029" s="18">
        <v>621410</v>
      </c>
      <c r="B1029" s="24" t="s">
        <v>449</v>
      </c>
      <c r="C1029" s="24" t="str">
        <f t="shared" si="16"/>
        <v>621410 - Family Planning Centers</v>
      </c>
      <c r="D1029" s="22"/>
      <c r="E1029" s="22" t="s">
        <v>3435</v>
      </c>
      <c r="F1029" s="22"/>
    </row>
    <row r="1030" spans="1:6" ht="11.25">
      <c r="A1030" s="18">
        <v>621420</v>
      </c>
      <c r="B1030" s="24" t="s">
        <v>450</v>
      </c>
      <c r="C1030" s="24" t="str">
        <f t="shared" si="16"/>
        <v>621420 - Outpatient Mental Health and Substance Abuse Centers</v>
      </c>
      <c r="D1030" s="22"/>
      <c r="E1030" s="22" t="s">
        <v>3435</v>
      </c>
      <c r="F1030" s="22"/>
    </row>
    <row r="1031" spans="1:6" ht="11.25">
      <c r="A1031" s="18">
        <v>621491</v>
      </c>
      <c r="B1031" s="24" t="s">
        <v>451</v>
      </c>
      <c r="C1031" s="24" t="str">
        <f t="shared" si="16"/>
        <v>621491 - HMO Medical Centers</v>
      </c>
      <c r="D1031" s="22"/>
      <c r="E1031" s="22" t="s">
        <v>3435</v>
      </c>
      <c r="F1031" s="22"/>
    </row>
    <row r="1032" spans="1:6" ht="11.25">
      <c r="A1032" s="18">
        <v>621492</v>
      </c>
      <c r="B1032" s="24" t="s">
        <v>452</v>
      </c>
      <c r="C1032" s="24" t="str">
        <f t="shared" si="16"/>
        <v>621492 - Kidney Dialysis Centers</v>
      </c>
      <c r="D1032" s="22"/>
      <c r="E1032" s="22" t="s">
        <v>3435</v>
      </c>
      <c r="F1032" s="22"/>
    </row>
    <row r="1033" spans="1:6" ht="11.25">
      <c r="A1033" s="18">
        <v>621493</v>
      </c>
      <c r="B1033" s="24" t="s">
        <v>453</v>
      </c>
      <c r="C1033" s="24" t="str">
        <f t="shared" si="16"/>
        <v>621493 - Freestanding Ambulatory Surgical and Emergency Centers</v>
      </c>
      <c r="D1033" s="22"/>
      <c r="E1033" s="22" t="s">
        <v>3435</v>
      </c>
      <c r="F1033" s="22"/>
    </row>
    <row r="1034" spans="1:6" ht="11.25">
      <c r="A1034" s="18">
        <v>621498</v>
      </c>
      <c r="B1034" s="24" t="s">
        <v>454</v>
      </c>
      <c r="C1034" s="24" t="str">
        <f t="shared" si="16"/>
        <v>621498 - All Other Outpatient Care Centers</v>
      </c>
      <c r="D1034" s="22"/>
      <c r="E1034" s="22" t="s">
        <v>3435</v>
      </c>
      <c r="F1034" s="22"/>
    </row>
    <row r="1035" spans="1:6" ht="11.25">
      <c r="A1035" s="18">
        <v>621511</v>
      </c>
      <c r="B1035" s="24" t="s">
        <v>455</v>
      </c>
      <c r="C1035" s="24" t="str">
        <f t="shared" si="16"/>
        <v>621511 - Medical Laboratories</v>
      </c>
      <c r="D1035" s="22"/>
      <c r="E1035" s="22" t="s">
        <v>3435</v>
      </c>
      <c r="F1035" s="22"/>
    </row>
    <row r="1036" spans="1:6" ht="11.25">
      <c r="A1036" s="18">
        <v>621512</v>
      </c>
      <c r="B1036" s="24" t="s">
        <v>456</v>
      </c>
      <c r="C1036" s="24" t="str">
        <f t="shared" si="16"/>
        <v>621512 - Diagnostic Imaging Centers</v>
      </c>
      <c r="D1036" s="22"/>
      <c r="E1036" s="22" t="s">
        <v>3435</v>
      </c>
      <c r="F1036" s="22"/>
    </row>
    <row r="1037" spans="1:6" ht="11.25">
      <c r="A1037" s="18">
        <v>621610</v>
      </c>
      <c r="B1037" s="24" t="s">
        <v>457</v>
      </c>
      <c r="C1037" s="24" t="str">
        <f t="shared" si="16"/>
        <v>621610 - Home Health Care Services</v>
      </c>
      <c r="D1037" s="22"/>
      <c r="E1037" s="22" t="s">
        <v>3435</v>
      </c>
      <c r="F1037" s="22"/>
    </row>
    <row r="1038" spans="1:6" ht="11.25">
      <c r="A1038" s="18">
        <v>621910</v>
      </c>
      <c r="B1038" s="24" t="s">
        <v>458</v>
      </c>
      <c r="C1038" s="24" t="str">
        <f t="shared" si="16"/>
        <v>621910 - Ambulance Services</v>
      </c>
      <c r="D1038" s="22"/>
      <c r="E1038" s="22" t="s">
        <v>3435</v>
      </c>
      <c r="F1038" s="22"/>
    </row>
    <row r="1039" spans="1:6" ht="11.25">
      <c r="A1039" s="18">
        <v>621991</v>
      </c>
      <c r="B1039" s="24" t="s">
        <v>459</v>
      </c>
      <c r="C1039" s="24" t="str">
        <f t="shared" si="16"/>
        <v>621991 - Blood and Organ Banks</v>
      </c>
      <c r="D1039" s="22"/>
      <c r="E1039" s="22" t="s">
        <v>3435</v>
      </c>
      <c r="F1039" s="22"/>
    </row>
    <row r="1040" spans="1:6" ht="11.25">
      <c r="A1040" s="18">
        <v>621999</v>
      </c>
      <c r="B1040" s="24" t="s">
        <v>460</v>
      </c>
      <c r="C1040" s="24" t="str">
        <f t="shared" si="16"/>
        <v>621999 - All Other Miscellaneous Ambulatory Health Care Services</v>
      </c>
      <c r="D1040" s="22"/>
      <c r="E1040" s="22" t="s">
        <v>3435</v>
      </c>
      <c r="F1040" s="22"/>
    </row>
    <row r="1041" spans="1:6" ht="11.25">
      <c r="A1041" s="18">
        <v>622110</v>
      </c>
      <c r="B1041" s="24" t="s">
        <v>798</v>
      </c>
      <c r="C1041" s="24" t="str">
        <f t="shared" si="16"/>
        <v>622110 - General Medical and Surgical Hospitals</v>
      </c>
      <c r="D1041" s="22"/>
      <c r="E1041" s="22" t="s">
        <v>3435</v>
      </c>
      <c r="F1041" s="22"/>
    </row>
    <row r="1042" spans="1:6" ht="11.25">
      <c r="A1042" s="18">
        <v>622210</v>
      </c>
      <c r="B1042" s="24" t="s">
        <v>799</v>
      </c>
      <c r="C1042" s="24" t="str">
        <f t="shared" si="16"/>
        <v>622210 - Psychiatric and Substance Abuse Hospitals</v>
      </c>
      <c r="D1042" s="22"/>
      <c r="E1042" s="22" t="s">
        <v>3435</v>
      </c>
      <c r="F1042" s="22"/>
    </row>
    <row r="1043" spans="1:6" ht="11.25">
      <c r="A1043" s="18">
        <v>622310</v>
      </c>
      <c r="B1043" s="24" t="s">
        <v>722</v>
      </c>
      <c r="C1043" s="24" t="str">
        <f t="shared" si="16"/>
        <v>622310 - Specialty (except Psychiatric and Substance Abuse) Hospitals</v>
      </c>
      <c r="D1043" s="22"/>
      <c r="E1043" s="22" t="s">
        <v>3435</v>
      </c>
      <c r="F1043" s="22"/>
    </row>
    <row r="1044" spans="1:6" ht="11.25">
      <c r="A1044" s="18">
        <v>623110</v>
      </c>
      <c r="B1044" s="24" t="s">
        <v>723</v>
      </c>
      <c r="C1044" s="24" t="str">
        <f t="shared" si="16"/>
        <v>623110 - Nursing Care Facilities</v>
      </c>
      <c r="D1044" s="22"/>
      <c r="E1044" s="22" t="s">
        <v>3435</v>
      </c>
      <c r="F1044" s="22"/>
    </row>
    <row r="1045" spans="1:6" ht="11.25">
      <c r="A1045" s="18">
        <v>623210</v>
      </c>
      <c r="B1045" s="24" t="s">
        <v>724</v>
      </c>
      <c r="C1045" s="24" t="str">
        <f t="shared" si="16"/>
        <v>623210 - Residential Mental Retardation Facilities</v>
      </c>
      <c r="D1045" s="22"/>
      <c r="E1045" s="22" t="s">
        <v>3435</v>
      </c>
      <c r="F1045" s="22"/>
    </row>
    <row r="1046" spans="1:6" ht="11.25">
      <c r="A1046" s="18">
        <v>623220</v>
      </c>
      <c r="B1046" s="24" t="s">
        <v>1932</v>
      </c>
      <c r="C1046" s="24" t="str">
        <f t="shared" si="16"/>
        <v>623220 - Residential Mental Health and Substance Abuse Facilities</v>
      </c>
      <c r="D1046" s="22"/>
      <c r="E1046" s="22" t="s">
        <v>3435</v>
      </c>
      <c r="F1046" s="22"/>
    </row>
    <row r="1047" spans="1:6" ht="11.25">
      <c r="A1047" s="18">
        <v>623311</v>
      </c>
      <c r="B1047" s="24" t="s">
        <v>1933</v>
      </c>
      <c r="C1047" s="24" t="str">
        <f t="shared" si="16"/>
        <v>623311 - Continuing Care Retirement Communities</v>
      </c>
      <c r="D1047" s="22"/>
      <c r="E1047" s="22" t="s">
        <v>3435</v>
      </c>
      <c r="F1047" s="22"/>
    </row>
    <row r="1048" spans="1:6" ht="11.25">
      <c r="A1048" s="18">
        <v>623312</v>
      </c>
      <c r="B1048" s="24" t="s">
        <v>1934</v>
      </c>
      <c r="C1048" s="24" t="str">
        <f t="shared" si="16"/>
        <v>623312 - Homes for the Elderly</v>
      </c>
      <c r="D1048" s="22"/>
      <c r="E1048" s="22" t="s">
        <v>3435</v>
      </c>
      <c r="F1048" s="22"/>
    </row>
    <row r="1049" spans="1:6" ht="11.25">
      <c r="A1049" s="18">
        <v>623990</v>
      </c>
      <c r="B1049" s="24" t="s">
        <v>1935</v>
      </c>
      <c r="C1049" s="24" t="str">
        <f t="shared" si="16"/>
        <v>623990 - Other Residential Care Facilities</v>
      </c>
      <c r="D1049" s="22"/>
      <c r="E1049" s="22" t="s">
        <v>3435</v>
      </c>
      <c r="F1049" s="22"/>
    </row>
    <row r="1050" spans="1:6" ht="11.25">
      <c r="A1050" s="18">
        <v>624110</v>
      </c>
      <c r="B1050" s="24" t="s">
        <v>1936</v>
      </c>
      <c r="C1050" s="24" t="str">
        <f t="shared" si="16"/>
        <v>624110 - Child and Youth Services</v>
      </c>
      <c r="D1050" s="22"/>
      <c r="E1050" s="22" t="s">
        <v>3435</v>
      </c>
      <c r="F1050" s="22"/>
    </row>
    <row r="1051" spans="1:6" ht="11.25">
      <c r="A1051" s="18">
        <v>624120</v>
      </c>
      <c r="B1051" s="24" t="s">
        <v>1937</v>
      </c>
      <c r="C1051" s="24" t="str">
        <f t="shared" si="16"/>
        <v>624120 - Services for the Elderly and Persons with Disabilities</v>
      </c>
      <c r="D1051" s="22"/>
      <c r="E1051" s="22" t="s">
        <v>3435</v>
      </c>
      <c r="F1051" s="22"/>
    </row>
    <row r="1052" spans="1:6" ht="11.25">
      <c r="A1052" s="18">
        <v>624190</v>
      </c>
      <c r="B1052" s="24" t="s">
        <v>1938</v>
      </c>
      <c r="C1052" s="24" t="str">
        <f t="shared" si="16"/>
        <v>624190 - Other Individual and Family Services</v>
      </c>
      <c r="D1052" s="22"/>
      <c r="E1052" s="22" t="s">
        <v>3435</v>
      </c>
      <c r="F1052" s="22"/>
    </row>
    <row r="1053" spans="1:6" ht="11.25">
      <c r="A1053" s="18">
        <v>624210</v>
      </c>
      <c r="B1053" s="24" t="s">
        <v>157</v>
      </c>
      <c r="C1053" s="24" t="str">
        <f t="shared" si="16"/>
        <v>624210 - Community Food Services</v>
      </c>
      <c r="D1053" s="22"/>
      <c r="E1053" s="22" t="s">
        <v>3435</v>
      </c>
      <c r="F1053" s="22"/>
    </row>
    <row r="1054" spans="1:6" ht="11.25">
      <c r="A1054" s="18">
        <v>624221</v>
      </c>
      <c r="B1054" s="24" t="s">
        <v>158</v>
      </c>
      <c r="C1054" s="24" t="str">
        <f t="shared" si="16"/>
        <v>624221 - Temporary Shelters</v>
      </c>
      <c r="D1054" s="22"/>
      <c r="E1054" s="22" t="s">
        <v>3435</v>
      </c>
      <c r="F1054" s="22"/>
    </row>
    <row r="1055" spans="1:6" ht="11.25">
      <c r="A1055" s="18">
        <v>624229</v>
      </c>
      <c r="B1055" s="24" t="s">
        <v>2643</v>
      </c>
      <c r="C1055" s="24" t="str">
        <f t="shared" si="16"/>
        <v>624229 - Other Community Housing Services</v>
      </c>
      <c r="D1055" s="22"/>
      <c r="E1055" s="22" t="s">
        <v>3435</v>
      </c>
      <c r="F1055" s="22"/>
    </row>
    <row r="1056" spans="1:6" ht="11.25">
      <c r="A1056" s="18">
        <v>624230</v>
      </c>
      <c r="B1056" s="24" t="s">
        <v>2644</v>
      </c>
      <c r="C1056" s="24" t="str">
        <f t="shared" si="16"/>
        <v>624230 - Emergency and Other Relief Services</v>
      </c>
      <c r="D1056" s="22"/>
      <c r="E1056" s="22" t="s">
        <v>3435</v>
      </c>
      <c r="F1056" s="22"/>
    </row>
    <row r="1057" spans="1:6" ht="11.25">
      <c r="A1057" s="18">
        <v>624310</v>
      </c>
      <c r="B1057" s="24" t="s">
        <v>2645</v>
      </c>
      <c r="C1057" s="24" t="str">
        <f t="shared" si="16"/>
        <v>624310 - Vocational Rehabilitation Services</v>
      </c>
      <c r="D1057" s="22"/>
      <c r="E1057" s="22" t="s">
        <v>3435</v>
      </c>
      <c r="F1057" s="22"/>
    </row>
    <row r="1058" spans="1:6" ht="11.25">
      <c r="A1058" s="18">
        <v>624410</v>
      </c>
      <c r="B1058" s="24" t="s">
        <v>2646</v>
      </c>
      <c r="C1058" s="24" t="str">
        <f t="shared" si="16"/>
        <v>624410 - Child Day Care Services</v>
      </c>
      <c r="D1058" s="22"/>
      <c r="E1058" s="22" t="s">
        <v>3435</v>
      </c>
      <c r="F1058" s="22"/>
    </row>
    <row r="1059" spans="1:6" ht="11.25">
      <c r="A1059" s="18">
        <v>711110</v>
      </c>
      <c r="B1059" s="24" t="s">
        <v>3874</v>
      </c>
      <c r="C1059" s="24" t="str">
        <f t="shared" si="16"/>
        <v>711110 - Theater Companies and Dinner Theaters</v>
      </c>
      <c r="D1059" s="22"/>
      <c r="E1059" s="22" t="s">
        <v>3435</v>
      </c>
      <c r="F1059" s="22"/>
    </row>
    <row r="1060" spans="1:6" ht="11.25">
      <c r="A1060" s="18">
        <v>711120</v>
      </c>
      <c r="B1060" s="24" t="s">
        <v>3875</v>
      </c>
      <c r="C1060" s="24" t="str">
        <f t="shared" si="16"/>
        <v>711120 - Dance Companies</v>
      </c>
      <c r="D1060" s="22"/>
      <c r="E1060" s="22" t="s">
        <v>3435</v>
      </c>
      <c r="F1060" s="22"/>
    </row>
    <row r="1061" spans="1:6" ht="11.25">
      <c r="A1061" s="18">
        <v>711130</v>
      </c>
      <c r="B1061" s="24" t="s">
        <v>3876</v>
      </c>
      <c r="C1061" s="24" t="str">
        <f t="shared" si="16"/>
        <v>711130 - Musical Groups and Artists</v>
      </c>
      <c r="D1061" s="22"/>
      <c r="E1061" s="22" t="s">
        <v>3435</v>
      </c>
      <c r="F1061" s="22"/>
    </row>
    <row r="1062" spans="1:6" ht="11.25">
      <c r="A1062" s="18">
        <v>711190</v>
      </c>
      <c r="B1062" s="24" t="s">
        <v>3877</v>
      </c>
      <c r="C1062" s="24" t="str">
        <f t="shared" si="16"/>
        <v>711190 - Other Performing Arts Companies</v>
      </c>
      <c r="D1062" s="22"/>
      <c r="E1062" s="22" t="s">
        <v>3435</v>
      </c>
      <c r="F1062" s="22"/>
    </row>
    <row r="1063" spans="1:6" ht="11.25">
      <c r="A1063" s="18">
        <v>711211</v>
      </c>
      <c r="B1063" s="24" t="s">
        <v>3878</v>
      </c>
      <c r="C1063" s="24" t="str">
        <f t="shared" si="16"/>
        <v>711211 - Sports Teams and Clubs</v>
      </c>
      <c r="D1063" s="22"/>
      <c r="E1063" s="22" t="s">
        <v>3435</v>
      </c>
      <c r="F1063" s="22"/>
    </row>
    <row r="1064" spans="1:6" ht="11.25">
      <c r="A1064" s="18">
        <v>711212</v>
      </c>
      <c r="B1064" s="24" t="s">
        <v>3879</v>
      </c>
      <c r="C1064" s="24" t="str">
        <f t="shared" si="16"/>
        <v>711212 - Racetracks</v>
      </c>
      <c r="D1064" s="22"/>
      <c r="E1064" s="22" t="s">
        <v>3435</v>
      </c>
      <c r="F1064" s="22"/>
    </row>
    <row r="1065" spans="1:6" ht="11.25">
      <c r="A1065" s="18">
        <v>711219</v>
      </c>
      <c r="B1065" s="24" t="s">
        <v>3880</v>
      </c>
      <c r="C1065" s="24" t="str">
        <f t="shared" si="16"/>
        <v>711219 - Other Spectator Sports</v>
      </c>
      <c r="D1065" s="22"/>
      <c r="E1065" s="22" t="s">
        <v>3435</v>
      </c>
      <c r="F1065" s="22"/>
    </row>
    <row r="1066" spans="1:6" ht="11.25">
      <c r="A1066" s="18">
        <v>711310</v>
      </c>
      <c r="B1066" s="24" t="s">
        <v>3881</v>
      </c>
      <c r="C1066" s="24" t="str">
        <f t="shared" si="16"/>
        <v>711310 - Promoters of Performing Arts, Sports, and Similar Events with Facilities</v>
      </c>
      <c r="D1066" s="22"/>
      <c r="E1066" s="22" t="s">
        <v>3435</v>
      </c>
      <c r="F1066" s="22"/>
    </row>
    <row r="1067" spans="1:6" ht="11.25">
      <c r="A1067" s="18">
        <v>711320</v>
      </c>
      <c r="B1067" s="24" t="s">
        <v>3882</v>
      </c>
      <c r="C1067" s="24" t="str">
        <f t="shared" si="16"/>
        <v>711320 - Promoters of Performing Arts, Sports, and Similar Events without Facilities</v>
      </c>
      <c r="D1067" s="22"/>
      <c r="E1067" s="22" t="s">
        <v>3435</v>
      </c>
      <c r="F1067" s="22"/>
    </row>
    <row r="1068" spans="1:6" ht="11.25">
      <c r="A1068" s="18">
        <v>711410</v>
      </c>
      <c r="B1068" s="24" t="s">
        <v>3883</v>
      </c>
      <c r="C1068" s="24" t="str">
        <f t="shared" si="16"/>
        <v>711410 - Agents and Managers for Artists, Athletes, Entertainers, and Other Public Figures</v>
      </c>
      <c r="D1068" s="22"/>
      <c r="E1068" s="22" t="s">
        <v>3435</v>
      </c>
      <c r="F1068" s="22"/>
    </row>
    <row r="1069" spans="1:6" ht="11.25">
      <c r="A1069" s="18">
        <v>711510</v>
      </c>
      <c r="B1069" s="24" t="s">
        <v>1295</v>
      </c>
      <c r="C1069" s="24" t="str">
        <f t="shared" si="16"/>
        <v>711510 -  Independent Artists, Writers, and Performers</v>
      </c>
      <c r="D1069" s="22"/>
      <c r="E1069" s="22" t="s">
        <v>3435</v>
      </c>
      <c r="F1069" s="22"/>
    </row>
    <row r="1070" spans="1:6" ht="11.25">
      <c r="A1070" s="18">
        <v>712110</v>
      </c>
      <c r="B1070" s="24" t="s">
        <v>3884</v>
      </c>
      <c r="C1070" s="24" t="str">
        <f t="shared" si="16"/>
        <v>712110 - Museums</v>
      </c>
      <c r="D1070" s="22"/>
      <c r="E1070" s="22" t="s">
        <v>3435</v>
      </c>
      <c r="F1070" s="22"/>
    </row>
    <row r="1071" spans="1:6" ht="11.25">
      <c r="A1071" s="18">
        <v>712120</v>
      </c>
      <c r="B1071" s="24" t="s">
        <v>3885</v>
      </c>
      <c r="C1071" s="24" t="str">
        <f t="shared" si="16"/>
        <v>712120 - Historical Sites</v>
      </c>
      <c r="D1071" s="22"/>
      <c r="E1071" s="22" t="s">
        <v>3435</v>
      </c>
      <c r="F1071" s="22"/>
    </row>
    <row r="1072" spans="1:6" ht="11.25">
      <c r="A1072" s="18">
        <v>712130</v>
      </c>
      <c r="B1072" s="24" t="s">
        <v>3886</v>
      </c>
      <c r="C1072" s="24" t="str">
        <f t="shared" si="16"/>
        <v>712130 - Zoos and Botanical Gardens</v>
      </c>
      <c r="D1072" s="22"/>
      <c r="E1072" s="22" t="s">
        <v>3435</v>
      </c>
      <c r="F1072" s="22"/>
    </row>
    <row r="1073" spans="1:6" ht="11.25">
      <c r="A1073" s="18">
        <v>712190</v>
      </c>
      <c r="B1073" s="24" t="s">
        <v>3887</v>
      </c>
      <c r="C1073" s="24" t="str">
        <f t="shared" si="16"/>
        <v>712190 - Nature Parks and Other Similar Institutions</v>
      </c>
      <c r="D1073" s="22"/>
      <c r="E1073" s="22" t="s">
        <v>3435</v>
      </c>
      <c r="F1073" s="22"/>
    </row>
    <row r="1074" spans="1:6" ht="11.25">
      <c r="A1074" s="18">
        <v>713110</v>
      </c>
      <c r="B1074" s="24" t="s">
        <v>3888</v>
      </c>
      <c r="C1074" s="24" t="str">
        <f t="shared" si="16"/>
        <v>713110 - Amusement and Theme Parks</v>
      </c>
      <c r="D1074" s="22"/>
      <c r="E1074" s="22" t="s">
        <v>3435</v>
      </c>
      <c r="F1074" s="22"/>
    </row>
    <row r="1075" spans="1:6" ht="11.25">
      <c r="A1075" s="18">
        <v>713120</v>
      </c>
      <c r="B1075" s="24" t="s">
        <v>3889</v>
      </c>
      <c r="C1075" s="24" t="str">
        <f t="shared" si="16"/>
        <v>713120 - Amusement Arcades</v>
      </c>
      <c r="D1075" s="22"/>
      <c r="E1075" s="22" t="s">
        <v>3435</v>
      </c>
      <c r="F1075" s="22"/>
    </row>
    <row r="1076" spans="1:6" ht="11.25">
      <c r="A1076" s="18">
        <v>713210</v>
      </c>
      <c r="B1076" s="24" t="s">
        <v>3890</v>
      </c>
      <c r="C1076" s="24" t="str">
        <f t="shared" si="16"/>
        <v>713210 - Casinos (except Casino Hotels)</v>
      </c>
      <c r="D1076" s="22"/>
      <c r="E1076" s="22" t="s">
        <v>3435</v>
      </c>
      <c r="F1076" s="22"/>
    </row>
    <row r="1077" spans="1:6" ht="11.25">
      <c r="A1077" s="18">
        <v>713290</v>
      </c>
      <c r="B1077" s="24" t="s">
        <v>3891</v>
      </c>
      <c r="C1077" s="24" t="str">
        <f t="shared" si="16"/>
        <v>713290 - Other Gambling Industries</v>
      </c>
      <c r="D1077" s="22"/>
      <c r="E1077" s="22" t="s">
        <v>3435</v>
      </c>
      <c r="F1077" s="22"/>
    </row>
    <row r="1078" spans="1:6" ht="11.25">
      <c r="A1078" s="18">
        <v>713910</v>
      </c>
      <c r="B1078" s="24" t="s">
        <v>3892</v>
      </c>
      <c r="C1078" s="24" t="str">
        <f t="shared" si="16"/>
        <v>713910 - Golf Courses and Country Clubs</v>
      </c>
      <c r="D1078" s="22"/>
      <c r="E1078" s="22" t="s">
        <v>3435</v>
      </c>
      <c r="F1078" s="22"/>
    </row>
    <row r="1079" spans="1:6" ht="11.25">
      <c r="A1079" s="18">
        <v>713920</v>
      </c>
      <c r="B1079" s="24" t="s">
        <v>3893</v>
      </c>
      <c r="C1079" s="24" t="str">
        <f t="shared" si="16"/>
        <v>713920 - Skiing Facilities</v>
      </c>
      <c r="D1079" s="22"/>
      <c r="E1079" s="22" t="s">
        <v>3435</v>
      </c>
      <c r="F1079" s="22"/>
    </row>
    <row r="1080" spans="1:6" ht="11.25">
      <c r="A1080" s="18">
        <v>713930</v>
      </c>
      <c r="B1080" s="24" t="s">
        <v>3894</v>
      </c>
      <c r="C1080" s="24" t="str">
        <f t="shared" si="16"/>
        <v>713930 - Marinas</v>
      </c>
      <c r="D1080" s="22"/>
      <c r="E1080" s="22" t="s">
        <v>3435</v>
      </c>
      <c r="F1080" s="22"/>
    </row>
    <row r="1081" spans="1:6" ht="11.25">
      <c r="A1081" s="18">
        <v>713940</v>
      </c>
      <c r="B1081" s="24" t="s">
        <v>3895</v>
      </c>
      <c r="C1081" s="24" t="str">
        <f t="shared" si="16"/>
        <v>713940 - Fitness and Recreational Sports Centers</v>
      </c>
      <c r="D1081" s="22"/>
      <c r="E1081" s="22" t="s">
        <v>3435</v>
      </c>
      <c r="F1081" s="22"/>
    </row>
    <row r="1082" spans="1:6" ht="11.25">
      <c r="A1082" s="18">
        <v>713950</v>
      </c>
      <c r="B1082" s="24" t="s">
        <v>3896</v>
      </c>
      <c r="C1082" s="24" t="str">
        <f t="shared" si="16"/>
        <v>713950 - Bowling Centers</v>
      </c>
      <c r="D1082" s="22"/>
      <c r="E1082" s="22" t="s">
        <v>3435</v>
      </c>
      <c r="F1082" s="22"/>
    </row>
    <row r="1083" spans="1:6" ht="11.25">
      <c r="A1083" s="18">
        <v>713990</v>
      </c>
      <c r="B1083" s="24" t="s">
        <v>3897</v>
      </c>
      <c r="C1083" s="24" t="str">
        <f t="shared" si="16"/>
        <v>713990 - All Other Amusement and Recreation Industries</v>
      </c>
      <c r="D1083" s="22"/>
      <c r="E1083" s="22" t="s">
        <v>3435</v>
      </c>
      <c r="F1083" s="22"/>
    </row>
    <row r="1084" spans="1:6" ht="11.25">
      <c r="A1084" s="18">
        <v>721110</v>
      </c>
      <c r="B1084" s="24" t="s">
        <v>3898</v>
      </c>
      <c r="C1084" s="24" t="str">
        <f t="shared" si="16"/>
        <v>721110 - Hotels (except Casino Hotels) and Motels</v>
      </c>
      <c r="D1084" s="22"/>
      <c r="E1084" s="22" t="s">
        <v>3435</v>
      </c>
      <c r="F1084" s="22"/>
    </row>
    <row r="1085" spans="1:6" ht="11.25">
      <c r="A1085" s="18">
        <v>721120</v>
      </c>
      <c r="B1085" s="24" t="s">
        <v>3899</v>
      </c>
      <c r="C1085" s="24" t="str">
        <f t="shared" si="16"/>
        <v>721120 - Casino Hotels</v>
      </c>
      <c r="D1085" s="22"/>
      <c r="E1085" s="22" t="s">
        <v>3435</v>
      </c>
      <c r="F1085" s="22"/>
    </row>
    <row r="1086" spans="1:6" ht="11.25">
      <c r="A1086" s="18">
        <v>721191</v>
      </c>
      <c r="B1086" s="24" t="s">
        <v>3900</v>
      </c>
      <c r="C1086" s="24" t="str">
        <f t="shared" si="16"/>
        <v>721191 - Bed-and-Breakfast Inns</v>
      </c>
      <c r="D1086" s="22"/>
      <c r="E1086" s="22" t="s">
        <v>3435</v>
      </c>
      <c r="F1086" s="22"/>
    </row>
    <row r="1087" spans="1:6" ht="11.25">
      <c r="A1087" s="18">
        <v>721199</v>
      </c>
      <c r="B1087" s="24" t="s">
        <v>3901</v>
      </c>
      <c r="C1087" s="24" t="str">
        <f t="shared" si="16"/>
        <v>721199 - All Other Traveler Accommodation</v>
      </c>
      <c r="D1087" s="22"/>
      <c r="E1087" s="22" t="s">
        <v>3435</v>
      </c>
      <c r="F1087" s="22"/>
    </row>
    <row r="1088" spans="1:6" ht="11.25">
      <c r="A1088" s="18">
        <v>721211</v>
      </c>
      <c r="B1088" s="24" t="s">
        <v>3721</v>
      </c>
      <c r="C1088" s="24" t="str">
        <f t="shared" si="16"/>
        <v>721211 - RV (Recreational Vehicle) Parks and Campgrounds</v>
      </c>
      <c r="D1088" s="22"/>
      <c r="E1088" s="22" t="s">
        <v>3435</v>
      </c>
      <c r="F1088" s="22"/>
    </row>
    <row r="1089" spans="1:6" ht="11.25">
      <c r="A1089" s="18">
        <v>721214</v>
      </c>
      <c r="B1089" s="24" t="s">
        <v>3722</v>
      </c>
      <c r="C1089" s="24" t="str">
        <f t="shared" si="16"/>
        <v>721214 - Recreational and Vacation Camps (except Campgrounds)</v>
      </c>
      <c r="D1089" s="22"/>
      <c r="E1089" s="22" t="s">
        <v>3435</v>
      </c>
      <c r="F1089" s="22"/>
    </row>
    <row r="1090" spans="1:6" ht="11.25">
      <c r="A1090" s="18">
        <v>721310</v>
      </c>
      <c r="B1090" s="24" t="s">
        <v>3723</v>
      </c>
      <c r="C1090" s="24" t="str">
        <f aca="true" t="shared" si="17" ref="C1090:C1153">A1090&amp;" - "&amp;B1090</f>
        <v>721310 - Rooming and Boarding Houses</v>
      </c>
      <c r="D1090" s="22"/>
      <c r="E1090" s="22" t="s">
        <v>3435</v>
      </c>
      <c r="F1090" s="22"/>
    </row>
    <row r="1091" spans="1:6" ht="11.25">
      <c r="A1091" s="18">
        <v>722110</v>
      </c>
      <c r="B1091" s="24" t="s">
        <v>3724</v>
      </c>
      <c r="C1091" s="24" t="str">
        <f t="shared" si="17"/>
        <v>722110 - Full-Service Restaurants</v>
      </c>
      <c r="D1091" s="22"/>
      <c r="E1091" s="22" t="s">
        <v>3435</v>
      </c>
      <c r="F1091" s="22"/>
    </row>
    <row r="1092" spans="1:6" ht="11.25">
      <c r="A1092" s="18">
        <v>722211</v>
      </c>
      <c r="B1092" s="24" t="s">
        <v>3725</v>
      </c>
      <c r="C1092" s="24" t="str">
        <f t="shared" si="17"/>
        <v>722211 - Limited-Service Restaurants</v>
      </c>
      <c r="D1092" s="22"/>
      <c r="E1092" s="22" t="s">
        <v>3435</v>
      </c>
      <c r="F1092" s="22"/>
    </row>
    <row r="1093" spans="1:6" ht="11.25">
      <c r="A1093" s="18">
        <v>722212</v>
      </c>
      <c r="B1093" s="24" t="s">
        <v>1296</v>
      </c>
      <c r="C1093" s="24" t="str">
        <f t="shared" si="17"/>
        <v>722212 - Cafeterias, Grill Buffets, and Buffets</v>
      </c>
      <c r="D1093" s="22"/>
      <c r="E1093" s="22" t="s">
        <v>3435</v>
      </c>
      <c r="F1093" s="22"/>
    </row>
    <row r="1094" spans="1:6" ht="11.25">
      <c r="A1094" s="18">
        <v>722213</v>
      </c>
      <c r="B1094" s="24" t="s">
        <v>3726</v>
      </c>
      <c r="C1094" s="24" t="str">
        <f t="shared" si="17"/>
        <v>722213 - Snack and Nonalcoholic Beverage Bars</v>
      </c>
      <c r="D1094" s="22"/>
      <c r="E1094" s="22" t="s">
        <v>3435</v>
      </c>
      <c r="F1094" s="22"/>
    </row>
    <row r="1095" spans="1:6" ht="11.25">
      <c r="A1095" s="18">
        <v>722310</v>
      </c>
      <c r="B1095" s="24" t="s">
        <v>3727</v>
      </c>
      <c r="C1095" s="24" t="str">
        <f t="shared" si="17"/>
        <v>722310 - Food Service Contractors</v>
      </c>
      <c r="D1095" s="22"/>
      <c r="E1095" s="22" t="s">
        <v>3435</v>
      </c>
      <c r="F1095" s="22"/>
    </row>
    <row r="1096" spans="1:6" ht="11.25">
      <c r="A1096" s="18">
        <v>722320</v>
      </c>
      <c r="B1096" s="24" t="s">
        <v>3728</v>
      </c>
      <c r="C1096" s="24" t="str">
        <f t="shared" si="17"/>
        <v>722320 - Caterers</v>
      </c>
      <c r="D1096" s="22"/>
      <c r="E1096" s="22" t="s">
        <v>3435</v>
      </c>
      <c r="F1096" s="22"/>
    </row>
    <row r="1097" spans="1:6" ht="11.25">
      <c r="A1097" s="18">
        <v>722330</v>
      </c>
      <c r="B1097" s="24" t="s">
        <v>3729</v>
      </c>
      <c r="C1097" s="24" t="str">
        <f t="shared" si="17"/>
        <v>722330 - Mobile Food Services</v>
      </c>
      <c r="D1097" s="22"/>
      <c r="E1097" s="22" t="s">
        <v>3435</v>
      </c>
      <c r="F1097" s="22"/>
    </row>
    <row r="1098" spans="1:6" ht="11.25">
      <c r="A1098" s="18">
        <v>722410</v>
      </c>
      <c r="B1098" s="24" t="s">
        <v>3730</v>
      </c>
      <c r="C1098" s="24" t="str">
        <f t="shared" si="17"/>
        <v>722410 - Drinking Places (Alcoholic Beverages)</v>
      </c>
      <c r="D1098" s="22"/>
      <c r="E1098" s="22" t="s">
        <v>3435</v>
      </c>
      <c r="F1098" s="22"/>
    </row>
    <row r="1099" spans="1:6" ht="11.25">
      <c r="A1099" s="18">
        <v>811111</v>
      </c>
      <c r="B1099" s="24" t="s">
        <v>3731</v>
      </c>
      <c r="C1099" s="24" t="str">
        <f t="shared" si="17"/>
        <v>811111 - General Automotive Repair</v>
      </c>
      <c r="D1099" s="22"/>
      <c r="E1099" s="22" t="s">
        <v>3435</v>
      </c>
      <c r="F1099" s="22"/>
    </row>
    <row r="1100" spans="1:6" ht="11.25">
      <c r="A1100" s="18">
        <v>811112</v>
      </c>
      <c r="B1100" s="24" t="s">
        <v>3732</v>
      </c>
      <c r="C1100" s="24" t="str">
        <f t="shared" si="17"/>
        <v>811112 - Automotive Exhaust System Repair</v>
      </c>
      <c r="D1100" s="22"/>
      <c r="E1100" s="22" t="s">
        <v>3435</v>
      </c>
      <c r="F1100" s="22"/>
    </row>
    <row r="1101" spans="1:6" ht="11.25">
      <c r="A1101" s="18">
        <v>811113</v>
      </c>
      <c r="B1101" s="24" t="s">
        <v>3733</v>
      </c>
      <c r="C1101" s="24" t="str">
        <f t="shared" si="17"/>
        <v>811113 - Automotive Transmission Repair</v>
      </c>
      <c r="D1101" s="22"/>
      <c r="E1101" s="22" t="s">
        <v>3435</v>
      </c>
      <c r="F1101" s="22"/>
    </row>
    <row r="1102" spans="1:6" ht="11.25">
      <c r="A1102" s="18">
        <v>811118</v>
      </c>
      <c r="B1102" s="24" t="s">
        <v>3734</v>
      </c>
      <c r="C1102" s="24" t="str">
        <f t="shared" si="17"/>
        <v>811118 - Other Automotive Mechanical and Electrical Repair and Maintenance</v>
      </c>
      <c r="D1102" s="22"/>
      <c r="E1102" s="22" t="s">
        <v>3435</v>
      </c>
      <c r="F1102" s="22"/>
    </row>
    <row r="1103" spans="1:6" ht="11.25">
      <c r="A1103" s="18">
        <v>811121</v>
      </c>
      <c r="B1103" s="24" t="s">
        <v>3735</v>
      </c>
      <c r="C1103" s="24" t="str">
        <f t="shared" si="17"/>
        <v>811121 - Automotive Body, Paint, and Interior Repair and Maintenance</v>
      </c>
      <c r="D1103" s="22"/>
      <c r="E1103" s="22" t="s">
        <v>3435</v>
      </c>
      <c r="F1103" s="22"/>
    </row>
    <row r="1104" spans="1:6" ht="11.25">
      <c r="A1104" s="18">
        <v>811122</v>
      </c>
      <c r="B1104" s="24" t="s">
        <v>3736</v>
      </c>
      <c r="C1104" s="24" t="str">
        <f t="shared" si="17"/>
        <v>811122 - Automotive Glass Replacement Shops</v>
      </c>
      <c r="D1104" s="22"/>
      <c r="E1104" s="22" t="s">
        <v>3435</v>
      </c>
      <c r="F1104" s="22"/>
    </row>
    <row r="1105" spans="1:6" ht="11.25">
      <c r="A1105" s="18">
        <v>811191</v>
      </c>
      <c r="B1105" s="24" t="s">
        <v>3737</v>
      </c>
      <c r="C1105" s="24" t="str">
        <f t="shared" si="17"/>
        <v>811191 - Automotive Oil Change and Lubrication Shops</v>
      </c>
      <c r="D1105" s="22"/>
      <c r="E1105" s="22" t="s">
        <v>3435</v>
      </c>
      <c r="F1105" s="22"/>
    </row>
    <row r="1106" spans="1:6" ht="11.25">
      <c r="A1106" s="18">
        <v>811192</v>
      </c>
      <c r="B1106" s="24" t="s">
        <v>3738</v>
      </c>
      <c r="C1106" s="24" t="str">
        <f t="shared" si="17"/>
        <v>811192 - Car Washes</v>
      </c>
      <c r="D1106" s="22"/>
      <c r="E1106" s="22" t="s">
        <v>3435</v>
      </c>
      <c r="F1106" s="22"/>
    </row>
    <row r="1107" spans="1:6" ht="11.25">
      <c r="A1107" s="18">
        <v>811198</v>
      </c>
      <c r="B1107" s="24" t="s">
        <v>3739</v>
      </c>
      <c r="C1107" s="24" t="str">
        <f t="shared" si="17"/>
        <v>811198 - All Other Automotive Repair and Maintenance</v>
      </c>
      <c r="D1107" s="22"/>
      <c r="E1107" s="22" t="s">
        <v>3435</v>
      </c>
      <c r="F1107" s="22"/>
    </row>
    <row r="1108" spans="1:6" ht="11.25">
      <c r="A1108" s="18">
        <v>811211</v>
      </c>
      <c r="B1108" s="24" t="s">
        <v>3740</v>
      </c>
      <c r="C1108" s="24" t="str">
        <f t="shared" si="17"/>
        <v>811211 - Consumer Electronics Repair and Maintenance</v>
      </c>
      <c r="D1108" s="22"/>
      <c r="E1108" s="22" t="s">
        <v>3435</v>
      </c>
      <c r="F1108" s="22"/>
    </row>
    <row r="1109" spans="1:6" ht="11.25">
      <c r="A1109" s="18">
        <v>811212</v>
      </c>
      <c r="B1109" s="24" t="s">
        <v>3741</v>
      </c>
      <c r="C1109" s="24" t="str">
        <f t="shared" si="17"/>
        <v>811212 - Computer and Office Machine Repair and Maintenance</v>
      </c>
      <c r="D1109" s="22"/>
      <c r="E1109" s="22" t="s">
        <v>3435</v>
      </c>
      <c r="F1109" s="22"/>
    </row>
    <row r="1110" spans="1:6" ht="11.25">
      <c r="A1110" s="18">
        <v>811213</v>
      </c>
      <c r="B1110" s="24" t="s">
        <v>3742</v>
      </c>
      <c r="C1110" s="24" t="str">
        <f t="shared" si="17"/>
        <v>811213 - Communication Equipment Repair and Maintenance</v>
      </c>
      <c r="D1110" s="22"/>
      <c r="E1110" s="22" t="s">
        <v>3435</v>
      </c>
      <c r="F1110" s="22"/>
    </row>
    <row r="1111" spans="1:6" ht="11.25">
      <c r="A1111" s="18">
        <v>811219</v>
      </c>
      <c r="B1111" s="24" t="s">
        <v>3743</v>
      </c>
      <c r="C1111" s="24" t="str">
        <f t="shared" si="17"/>
        <v>811219 - Other Electronic and Precision Equipment Repair and Maintenance</v>
      </c>
      <c r="D1111" s="22"/>
      <c r="E1111" s="22" t="s">
        <v>3435</v>
      </c>
      <c r="F1111" s="22"/>
    </row>
    <row r="1112" spans="1:6" ht="11.25">
      <c r="A1112" s="18">
        <v>811310</v>
      </c>
      <c r="B1112" s="24" t="s">
        <v>3744</v>
      </c>
      <c r="C1112" s="24" t="str">
        <f t="shared" si="17"/>
        <v>811310 - Commercial and Industrial Machinery and Equipment (except Automotive and Electronic) Repair and Maintenance</v>
      </c>
      <c r="D1112" s="22"/>
      <c r="E1112" s="22" t="s">
        <v>3435</v>
      </c>
      <c r="F1112" s="22"/>
    </row>
    <row r="1113" spans="1:6" ht="11.25">
      <c r="A1113" s="18">
        <v>811411</v>
      </c>
      <c r="B1113" s="24" t="s">
        <v>3745</v>
      </c>
      <c r="C1113" s="24" t="str">
        <f t="shared" si="17"/>
        <v>811411 - Home and Garden Equipment Repair and Maintenance</v>
      </c>
      <c r="D1113" s="22"/>
      <c r="E1113" s="22" t="s">
        <v>3435</v>
      </c>
      <c r="F1113" s="22"/>
    </row>
    <row r="1114" spans="1:6" ht="11.25">
      <c r="A1114" s="18">
        <v>811412</v>
      </c>
      <c r="B1114" s="24" t="s">
        <v>3746</v>
      </c>
      <c r="C1114" s="24" t="str">
        <f t="shared" si="17"/>
        <v>811412 - Appliance Repair and Maintenance</v>
      </c>
      <c r="D1114" s="22"/>
      <c r="E1114" s="22" t="s">
        <v>3435</v>
      </c>
      <c r="F1114" s="22"/>
    </row>
    <row r="1115" spans="1:6" ht="11.25">
      <c r="A1115" s="18">
        <v>811420</v>
      </c>
      <c r="B1115" s="24" t="s">
        <v>3747</v>
      </c>
      <c r="C1115" s="24" t="str">
        <f t="shared" si="17"/>
        <v>811420 - Reupholstery and Furniture Repair</v>
      </c>
      <c r="D1115" s="22"/>
      <c r="E1115" s="22" t="s">
        <v>3435</v>
      </c>
      <c r="F1115" s="22"/>
    </row>
    <row r="1116" spans="1:6" ht="11.25">
      <c r="A1116" s="18">
        <v>811430</v>
      </c>
      <c r="B1116" s="24" t="s">
        <v>3748</v>
      </c>
      <c r="C1116" s="24" t="str">
        <f t="shared" si="17"/>
        <v>811430 - Footwear and Leather Goods Repair</v>
      </c>
      <c r="D1116" s="22"/>
      <c r="E1116" s="22" t="s">
        <v>3435</v>
      </c>
      <c r="F1116" s="22"/>
    </row>
    <row r="1117" spans="1:6" ht="11.25">
      <c r="A1117" s="18">
        <v>811490</v>
      </c>
      <c r="B1117" s="24" t="s">
        <v>3749</v>
      </c>
      <c r="C1117" s="24" t="str">
        <f t="shared" si="17"/>
        <v>811490 - Other Personal and Household Goods Repair and Maintenance</v>
      </c>
      <c r="D1117" s="22"/>
      <c r="E1117" s="22" t="s">
        <v>3435</v>
      </c>
      <c r="F1117" s="22"/>
    </row>
    <row r="1118" spans="1:6" ht="11.25">
      <c r="A1118" s="18">
        <v>812111</v>
      </c>
      <c r="B1118" s="24" t="s">
        <v>3750</v>
      </c>
      <c r="C1118" s="24" t="str">
        <f t="shared" si="17"/>
        <v>812111 - Barber Shops</v>
      </c>
      <c r="D1118" s="22"/>
      <c r="E1118" s="22" t="s">
        <v>3435</v>
      </c>
      <c r="F1118" s="22"/>
    </row>
    <row r="1119" spans="1:6" ht="11.25">
      <c r="A1119" s="18">
        <v>812112</v>
      </c>
      <c r="B1119" s="24" t="s">
        <v>3751</v>
      </c>
      <c r="C1119" s="24" t="str">
        <f t="shared" si="17"/>
        <v>812112 - Beauty Salons</v>
      </c>
      <c r="D1119" s="22"/>
      <c r="E1119" s="22" t="s">
        <v>3435</v>
      </c>
      <c r="F1119" s="22"/>
    </row>
    <row r="1120" spans="1:6" ht="11.25">
      <c r="A1120" s="18">
        <v>812113</v>
      </c>
      <c r="B1120" s="24" t="s">
        <v>3752</v>
      </c>
      <c r="C1120" s="24" t="str">
        <f t="shared" si="17"/>
        <v>812113 - Nail Salons</v>
      </c>
      <c r="D1120" s="22"/>
      <c r="E1120" s="22" t="s">
        <v>3435</v>
      </c>
      <c r="F1120" s="22"/>
    </row>
    <row r="1121" spans="1:6" ht="11.25">
      <c r="A1121" s="18">
        <v>812191</v>
      </c>
      <c r="B1121" s="24" t="s">
        <v>2823</v>
      </c>
      <c r="C1121" s="24" t="str">
        <f t="shared" si="17"/>
        <v>812191 - Diet and Weight Reducing Centers</v>
      </c>
      <c r="D1121" s="22"/>
      <c r="E1121" s="22" t="s">
        <v>3435</v>
      </c>
      <c r="F1121" s="22"/>
    </row>
    <row r="1122" spans="1:6" ht="11.25">
      <c r="A1122" s="18">
        <v>812199</v>
      </c>
      <c r="B1122" s="24" t="s">
        <v>2824</v>
      </c>
      <c r="C1122" s="24" t="str">
        <f t="shared" si="17"/>
        <v>812199 - Other Personal Care Services</v>
      </c>
      <c r="D1122" s="22"/>
      <c r="E1122" s="22" t="s">
        <v>3435</v>
      </c>
      <c r="F1122" s="22"/>
    </row>
    <row r="1123" spans="1:6" ht="11.25">
      <c r="A1123" s="18">
        <v>812210</v>
      </c>
      <c r="B1123" s="24" t="s">
        <v>2825</v>
      </c>
      <c r="C1123" s="24" t="str">
        <f t="shared" si="17"/>
        <v>812210 - Funeral Homes and Funeral Services</v>
      </c>
      <c r="D1123" s="22"/>
      <c r="E1123" s="22" t="s">
        <v>3435</v>
      </c>
      <c r="F1123" s="22"/>
    </row>
    <row r="1124" spans="1:6" ht="11.25">
      <c r="A1124" s="18">
        <v>812220</v>
      </c>
      <c r="B1124" s="24" t="s">
        <v>2826</v>
      </c>
      <c r="C1124" s="24" t="str">
        <f t="shared" si="17"/>
        <v>812220 - Cemeteries and Crematories</v>
      </c>
      <c r="D1124" s="22"/>
      <c r="E1124" s="22" t="s">
        <v>3435</v>
      </c>
      <c r="F1124" s="22"/>
    </row>
    <row r="1125" spans="1:6" ht="11.25">
      <c r="A1125" s="18">
        <v>812310</v>
      </c>
      <c r="B1125" s="24" t="s">
        <v>159</v>
      </c>
      <c r="C1125" s="24" t="str">
        <f t="shared" si="17"/>
        <v>812310 - Coin-Operated Laundries and Drycleaners</v>
      </c>
      <c r="D1125" s="22"/>
      <c r="E1125" s="22" t="s">
        <v>3435</v>
      </c>
      <c r="F1125" s="22"/>
    </row>
    <row r="1126" spans="1:6" ht="11.25">
      <c r="A1126" s="18">
        <v>812320</v>
      </c>
      <c r="B1126" s="24" t="s">
        <v>160</v>
      </c>
      <c r="C1126" s="24" t="str">
        <f t="shared" si="17"/>
        <v>812320 - Drycleaning and Laundry Services (except Coin-Operated)</v>
      </c>
      <c r="D1126" s="22"/>
      <c r="E1126" s="22" t="s">
        <v>3435</v>
      </c>
      <c r="F1126" s="22"/>
    </row>
    <row r="1127" spans="1:6" ht="11.25">
      <c r="A1127" s="18">
        <v>812331</v>
      </c>
      <c r="B1127" s="24" t="s">
        <v>161</v>
      </c>
      <c r="C1127" s="24" t="str">
        <f t="shared" si="17"/>
        <v>812331 - Linen Supply</v>
      </c>
      <c r="D1127" s="22"/>
      <c r="E1127" s="22" t="s">
        <v>3435</v>
      </c>
      <c r="F1127" s="22"/>
    </row>
    <row r="1128" spans="1:6" ht="11.25">
      <c r="A1128" s="18">
        <v>812332</v>
      </c>
      <c r="B1128" s="24" t="s">
        <v>162</v>
      </c>
      <c r="C1128" s="24" t="str">
        <f t="shared" si="17"/>
        <v>812332 - Industrial Launderers</v>
      </c>
      <c r="D1128" s="22"/>
      <c r="E1128" s="22" t="s">
        <v>3435</v>
      </c>
      <c r="F1128" s="22"/>
    </row>
    <row r="1129" spans="1:6" ht="11.25">
      <c r="A1129" s="18">
        <v>812910</v>
      </c>
      <c r="B1129" s="24" t="s">
        <v>163</v>
      </c>
      <c r="C1129" s="24" t="str">
        <f t="shared" si="17"/>
        <v>812910 - Pet Care (except Veterinary) Services</v>
      </c>
      <c r="D1129" s="22"/>
      <c r="E1129" s="22" t="s">
        <v>3435</v>
      </c>
      <c r="F1129" s="22"/>
    </row>
    <row r="1130" spans="1:6" ht="11.25">
      <c r="A1130" s="18">
        <v>812921</v>
      </c>
      <c r="B1130" s="24" t="s">
        <v>164</v>
      </c>
      <c r="C1130" s="24" t="str">
        <f t="shared" si="17"/>
        <v>812921 - Photofinishing Laboratories (except One-Hour)</v>
      </c>
      <c r="D1130" s="22"/>
      <c r="E1130" s="22" t="s">
        <v>3435</v>
      </c>
      <c r="F1130" s="22"/>
    </row>
    <row r="1131" spans="1:6" ht="11.25">
      <c r="A1131" s="18">
        <v>812922</v>
      </c>
      <c r="B1131" s="24" t="s">
        <v>165</v>
      </c>
      <c r="C1131" s="24" t="str">
        <f t="shared" si="17"/>
        <v>812922 - One-Hour Photofinishing</v>
      </c>
      <c r="D1131" s="22"/>
      <c r="E1131" s="22" t="s">
        <v>3435</v>
      </c>
      <c r="F1131" s="22"/>
    </row>
    <row r="1132" spans="1:6" ht="11.25">
      <c r="A1132" s="18">
        <v>812930</v>
      </c>
      <c r="B1132" s="24" t="s">
        <v>166</v>
      </c>
      <c r="C1132" s="24" t="str">
        <f t="shared" si="17"/>
        <v>812930 - Parking Lots and Garages</v>
      </c>
      <c r="D1132" s="22"/>
      <c r="E1132" s="22" t="s">
        <v>3435</v>
      </c>
      <c r="F1132" s="22"/>
    </row>
    <row r="1133" spans="1:6" ht="11.25">
      <c r="A1133" s="18">
        <v>812990</v>
      </c>
      <c r="B1133" s="24" t="s">
        <v>1939</v>
      </c>
      <c r="C1133" s="24" t="str">
        <f t="shared" si="17"/>
        <v>812990 - All Other Personal Services</v>
      </c>
      <c r="D1133" s="22"/>
      <c r="E1133" s="22" t="s">
        <v>3435</v>
      </c>
      <c r="F1133" s="22"/>
    </row>
    <row r="1134" spans="1:6" ht="11.25">
      <c r="A1134" s="18">
        <v>813110</v>
      </c>
      <c r="B1134" s="24" t="s">
        <v>1940</v>
      </c>
      <c r="C1134" s="24" t="str">
        <f t="shared" si="17"/>
        <v>813110 - Religious Organizations</v>
      </c>
      <c r="D1134" s="22"/>
      <c r="E1134" s="22" t="s">
        <v>3435</v>
      </c>
      <c r="F1134" s="22"/>
    </row>
    <row r="1135" spans="1:6" ht="11.25">
      <c r="A1135" s="18">
        <v>813211</v>
      </c>
      <c r="B1135" s="24" t="s">
        <v>1941</v>
      </c>
      <c r="C1135" s="24" t="str">
        <f t="shared" si="17"/>
        <v>813211 - Grantmaking Foundations</v>
      </c>
      <c r="D1135" s="22"/>
      <c r="E1135" s="22" t="s">
        <v>3435</v>
      </c>
      <c r="F1135" s="22"/>
    </row>
    <row r="1136" spans="1:6" ht="11.25">
      <c r="A1136" s="18">
        <v>813212</v>
      </c>
      <c r="B1136" s="24" t="s">
        <v>1942</v>
      </c>
      <c r="C1136" s="24" t="str">
        <f t="shared" si="17"/>
        <v>813212 - Voluntary Health Organizations</v>
      </c>
      <c r="D1136" s="22"/>
      <c r="E1136" s="22" t="s">
        <v>3435</v>
      </c>
      <c r="F1136" s="22"/>
    </row>
    <row r="1137" spans="1:6" ht="11.25">
      <c r="A1137" s="18">
        <v>813219</v>
      </c>
      <c r="B1137" s="24" t="s">
        <v>1943</v>
      </c>
      <c r="C1137" s="24" t="str">
        <f t="shared" si="17"/>
        <v>813219 - Other Grantmaking and Giving Services</v>
      </c>
      <c r="D1137" s="22"/>
      <c r="E1137" s="22" t="s">
        <v>3435</v>
      </c>
      <c r="F1137" s="22"/>
    </row>
    <row r="1138" spans="1:6" ht="11.25">
      <c r="A1138" s="18">
        <v>813311</v>
      </c>
      <c r="B1138" s="24" t="s">
        <v>1944</v>
      </c>
      <c r="C1138" s="24" t="str">
        <f t="shared" si="17"/>
        <v>813311 - Human Rights Organizations</v>
      </c>
      <c r="D1138" s="22"/>
      <c r="E1138" s="22" t="s">
        <v>3435</v>
      </c>
      <c r="F1138" s="22"/>
    </row>
    <row r="1139" spans="1:6" ht="11.25">
      <c r="A1139" s="18">
        <v>813312</v>
      </c>
      <c r="B1139" s="24" t="s">
        <v>1945</v>
      </c>
      <c r="C1139" s="24" t="str">
        <f t="shared" si="17"/>
        <v>813312 - Environment, Conservation and Wildlife Organizations</v>
      </c>
      <c r="D1139" s="22"/>
      <c r="E1139" s="22" t="s">
        <v>3435</v>
      </c>
      <c r="F1139" s="22"/>
    </row>
    <row r="1140" spans="1:6" ht="11.25">
      <c r="A1140" s="18">
        <v>813319</v>
      </c>
      <c r="B1140" s="24" t="s">
        <v>1946</v>
      </c>
      <c r="C1140" s="24" t="str">
        <f t="shared" si="17"/>
        <v>813319 - Other Social Advocacy Organizations</v>
      </c>
      <c r="D1140" s="22"/>
      <c r="E1140" s="22" t="s">
        <v>3435</v>
      </c>
      <c r="F1140" s="22"/>
    </row>
    <row r="1141" spans="1:6" ht="11.25">
      <c r="A1141" s="18">
        <v>813410</v>
      </c>
      <c r="B1141" s="24" t="s">
        <v>1947</v>
      </c>
      <c r="C1141" s="24" t="str">
        <f t="shared" si="17"/>
        <v>813410 - Civic and Social Organizations</v>
      </c>
      <c r="D1141" s="22"/>
      <c r="E1141" s="22" t="s">
        <v>3435</v>
      </c>
      <c r="F1141" s="22"/>
    </row>
    <row r="1142" spans="1:6" ht="11.25">
      <c r="A1142" s="18">
        <v>813910</v>
      </c>
      <c r="B1142" s="24" t="s">
        <v>1368</v>
      </c>
      <c r="C1142" s="24" t="str">
        <f t="shared" si="17"/>
        <v>813910 - Business Associations</v>
      </c>
      <c r="D1142" s="22"/>
      <c r="E1142" s="22" t="s">
        <v>3435</v>
      </c>
      <c r="F1142" s="22"/>
    </row>
    <row r="1143" spans="1:6" ht="11.25">
      <c r="A1143" s="18">
        <v>813920</v>
      </c>
      <c r="B1143" s="24" t="s">
        <v>1369</v>
      </c>
      <c r="C1143" s="24" t="str">
        <f t="shared" si="17"/>
        <v>813920 - Professional Organizations</v>
      </c>
      <c r="D1143" s="22"/>
      <c r="E1143" s="22" t="s">
        <v>3435</v>
      </c>
      <c r="F1143" s="22"/>
    </row>
    <row r="1144" spans="1:6" ht="11.25">
      <c r="A1144" s="18">
        <v>813930</v>
      </c>
      <c r="B1144" s="24" t="s">
        <v>1370</v>
      </c>
      <c r="C1144" s="24" t="str">
        <f t="shared" si="17"/>
        <v>813930 - Labor Unions and Similar Labor Organizations</v>
      </c>
      <c r="D1144" s="22"/>
      <c r="E1144" s="22" t="s">
        <v>3435</v>
      </c>
      <c r="F1144" s="22"/>
    </row>
    <row r="1145" spans="1:6" ht="11.25">
      <c r="A1145" s="18">
        <v>813940</v>
      </c>
      <c r="B1145" s="24" t="s">
        <v>1371</v>
      </c>
      <c r="C1145" s="24" t="str">
        <f t="shared" si="17"/>
        <v>813940 - Political Organizations</v>
      </c>
      <c r="D1145" s="22"/>
      <c r="E1145" s="22" t="s">
        <v>3435</v>
      </c>
      <c r="F1145" s="22"/>
    </row>
    <row r="1146" spans="1:6" ht="11.25">
      <c r="A1146" s="18">
        <v>813990</v>
      </c>
      <c r="B1146" s="24" t="s">
        <v>1372</v>
      </c>
      <c r="C1146" s="24" t="str">
        <f t="shared" si="17"/>
        <v>813990 - Other Similar Organizations (except Business, Professional, Labor, and Political Organizations)</v>
      </c>
      <c r="D1146" s="22"/>
      <c r="E1146" s="22" t="s">
        <v>3435</v>
      </c>
      <c r="F1146" s="22"/>
    </row>
    <row r="1147" spans="1:6" ht="11.25">
      <c r="A1147" s="18">
        <v>814110</v>
      </c>
      <c r="B1147" s="24" t="s">
        <v>1373</v>
      </c>
      <c r="C1147" s="24" t="str">
        <f t="shared" si="17"/>
        <v>814110 - Private Households</v>
      </c>
      <c r="D1147" s="22"/>
      <c r="E1147" s="22" t="s">
        <v>3435</v>
      </c>
      <c r="F1147" s="22"/>
    </row>
    <row r="1148" spans="1:6" ht="11.25">
      <c r="A1148" s="18">
        <v>921110</v>
      </c>
      <c r="B1148" s="24" t="s">
        <v>1374</v>
      </c>
      <c r="C1148" s="24" t="str">
        <f t="shared" si="17"/>
        <v>921110 - Executive Offices</v>
      </c>
      <c r="D1148" s="22"/>
      <c r="E1148" s="22" t="s">
        <v>3435</v>
      </c>
      <c r="F1148" s="22"/>
    </row>
    <row r="1149" spans="1:6" ht="11.25">
      <c r="A1149" s="18">
        <v>921120</v>
      </c>
      <c r="B1149" s="24" t="s">
        <v>1375</v>
      </c>
      <c r="C1149" s="24" t="str">
        <f t="shared" si="17"/>
        <v>921120 - Legislative Bodies</v>
      </c>
      <c r="D1149" s="22"/>
      <c r="E1149" s="22" t="s">
        <v>3435</v>
      </c>
      <c r="F1149" s="22"/>
    </row>
    <row r="1150" spans="1:6" ht="11.25">
      <c r="A1150" s="18">
        <v>921130</v>
      </c>
      <c r="B1150" s="115" t="s">
        <v>1376</v>
      </c>
      <c r="C1150" s="24" t="str">
        <f t="shared" si="17"/>
        <v>921130 - Public Finance Activities</v>
      </c>
      <c r="D1150" s="22"/>
      <c r="E1150" s="22" t="s">
        <v>3435</v>
      </c>
      <c r="F1150" s="22"/>
    </row>
    <row r="1151" spans="1:6" ht="11.25">
      <c r="A1151" s="18">
        <v>921140</v>
      </c>
      <c r="B1151" s="115" t="s">
        <v>1377</v>
      </c>
      <c r="C1151" s="24" t="str">
        <f t="shared" si="17"/>
        <v>921140 - Executive and Legislative Offices, Combined</v>
      </c>
      <c r="D1151" s="22"/>
      <c r="E1151" s="22" t="s">
        <v>3435</v>
      </c>
      <c r="F1151" s="22"/>
    </row>
    <row r="1152" spans="1:6" ht="11.25">
      <c r="A1152" s="18">
        <v>921150</v>
      </c>
      <c r="B1152" s="115" t="s">
        <v>1378</v>
      </c>
      <c r="C1152" s="24" t="str">
        <f t="shared" si="17"/>
        <v>921150 - American Indian and Alaska Native Tribal Governments</v>
      </c>
      <c r="D1152" s="22"/>
      <c r="E1152" s="22" t="s">
        <v>3435</v>
      </c>
      <c r="F1152" s="22"/>
    </row>
    <row r="1153" spans="1:6" ht="11.25">
      <c r="A1153" s="18">
        <v>921190</v>
      </c>
      <c r="B1153" s="115" t="s">
        <v>1379</v>
      </c>
      <c r="C1153" s="24" t="str">
        <f t="shared" si="17"/>
        <v>921190 - Other General Government Support</v>
      </c>
      <c r="D1153" s="22"/>
      <c r="E1153" s="22" t="s">
        <v>3435</v>
      </c>
      <c r="F1153" s="22"/>
    </row>
    <row r="1154" spans="1:6" ht="11.25">
      <c r="A1154" s="18">
        <v>922110</v>
      </c>
      <c r="B1154" s="24" t="s">
        <v>1380</v>
      </c>
      <c r="C1154" s="24" t="str">
        <f aca="true" t="shared" si="18" ref="C1154:C1217">A1154&amp;" - "&amp;B1154</f>
        <v>922110 - Courts</v>
      </c>
      <c r="D1154" s="22"/>
      <c r="E1154" s="22" t="s">
        <v>3435</v>
      </c>
      <c r="F1154" s="22"/>
    </row>
    <row r="1155" spans="1:6" ht="11.25">
      <c r="A1155" s="18">
        <v>922120</v>
      </c>
      <c r="B1155" s="24" t="s">
        <v>1381</v>
      </c>
      <c r="C1155" s="24" t="str">
        <f t="shared" si="18"/>
        <v>922120 - Police Protection</v>
      </c>
      <c r="D1155" s="22"/>
      <c r="E1155" s="22" t="s">
        <v>3435</v>
      </c>
      <c r="F1155" s="22"/>
    </row>
    <row r="1156" spans="1:6" ht="11.25">
      <c r="A1156" s="18">
        <v>922130</v>
      </c>
      <c r="B1156" s="24" t="s">
        <v>3171</v>
      </c>
      <c r="C1156" s="24" t="str">
        <f t="shared" si="18"/>
        <v>922130 - Legal Counsel and Prosecution</v>
      </c>
      <c r="D1156" s="22"/>
      <c r="E1156" s="22" t="s">
        <v>3435</v>
      </c>
      <c r="F1156" s="22"/>
    </row>
    <row r="1157" spans="1:6" ht="11.25">
      <c r="A1157" s="18">
        <v>922140</v>
      </c>
      <c r="B1157" s="24" t="s">
        <v>3172</v>
      </c>
      <c r="C1157" s="24" t="str">
        <f t="shared" si="18"/>
        <v>922140 - Correctional Institutions</v>
      </c>
      <c r="D1157" s="22"/>
      <c r="E1157" s="22" t="s">
        <v>3435</v>
      </c>
      <c r="F1157" s="22"/>
    </row>
    <row r="1158" spans="1:6" ht="11.25">
      <c r="A1158" s="18">
        <v>922150</v>
      </c>
      <c r="B1158" s="24" t="s">
        <v>3173</v>
      </c>
      <c r="C1158" s="24" t="str">
        <f t="shared" si="18"/>
        <v>922150 - Parole Offices and Probation Offices</v>
      </c>
      <c r="D1158" s="22"/>
      <c r="E1158" s="22" t="s">
        <v>3435</v>
      </c>
      <c r="F1158" s="22"/>
    </row>
    <row r="1159" spans="1:6" ht="11.25">
      <c r="A1159" s="18">
        <v>922160</v>
      </c>
      <c r="B1159" s="24" t="s">
        <v>3174</v>
      </c>
      <c r="C1159" s="24" t="str">
        <f t="shared" si="18"/>
        <v>922160 - Fire Protection</v>
      </c>
      <c r="D1159" s="22"/>
      <c r="E1159" s="22" t="s">
        <v>3435</v>
      </c>
      <c r="F1159" s="22"/>
    </row>
    <row r="1160" spans="1:6" ht="11.25">
      <c r="A1160" s="18">
        <v>922190</v>
      </c>
      <c r="B1160" s="24" t="s">
        <v>3175</v>
      </c>
      <c r="C1160" s="24" t="str">
        <f t="shared" si="18"/>
        <v>922190 - Other Justice, Public Order, and Safety Activities</v>
      </c>
      <c r="D1160" s="22"/>
      <c r="E1160" s="22" t="s">
        <v>3435</v>
      </c>
      <c r="F1160" s="22"/>
    </row>
    <row r="1161" spans="1:6" ht="11.25">
      <c r="A1161" s="18">
        <v>923110</v>
      </c>
      <c r="B1161" s="24" t="s">
        <v>3176</v>
      </c>
      <c r="C1161" s="24" t="str">
        <f t="shared" si="18"/>
        <v>923110 - Administration of Education Programs</v>
      </c>
      <c r="D1161" s="22"/>
      <c r="E1161" s="22" t="s">
        <v>3435</v>
      </c>
      <c r="F1161" s="22"/>
    </row>
    <row r="1162" spans="1:6" ht="11.25">
      <c r="A1162" s="18">
        <v>923120</v>
      </c>
      <c r="B1162" s="24" t="s">
        <v>3177</v>
      </c>
      <c r="C1162" s="24" t="str">
        <f t="shared" si="18"/>
        <v>923120 - Administration of Public Health Programs</v>
      </c>
      <c r="D1162" s="22"/>
      <c r="E1162" s="22" t="s">
        <v>3435</v>
      </c>
      <c r="F1162" s="22"/>
    </row>
    <row r="1163" spans="1:6" ht="11.25">
      <c r="A1163" s="18">
        <v>923130</v>
      </c>
      <c r="B1163" s="24" t="s">
        <v>3178</v>
      </c>
      <c r="C1163" s="24" t="str">
        <f t="shared" si="18"/>
        <v>923130 - Administration of Human Resource Programs (except Education, Public Health, and Veterans' Affairs Programs)</v>
      </c>
      <c r="D1163" s="22"/>
      <c r="E1163" s="22" t="s">
        <v>3435</v>
      </c>
      <c r="F1163" s="22"/>
    </row>
    <row r="1164" spans="1:6" ht="11.25">
      <c r="A1164" s="18">
        <v>923140</v>
      </c>
      <c r="B1164" s="24" t="s">
        <v>3179</v>
      </c>
      <c r="C1164" s="24" t="str">
        <f t="shared" si="18"/>
        <v>923140 - Administration of Veterans' Affairs</v>
      </c>
      <c r="D1164" s="22"/>
      <c r="E1164" s="22" t="s">
        <v>3435</v>
      </c>
      <c r="F1164" s="22"/>
    </row>
    <row r="1165" spans="1:6" ht="11.25">
      <c r="A1165" s="18">
        <v>924110</v>
      </c>
      <c r="B1165" s="115" t="s">
        <v>692</v>
      </c>
      <c r="C1165" s="24" t="str">
        <f t="shared" si="18"/>
        <v>924110 - Administration of Air and Water Resource and Solid Waste Management Programs</v>
      </c>
      <c r="D1165" s="22"/>
      <c r="E1165" s="22" t="s">
        <v>3435</v>
      </c>
      <c r="F1165" s="22"/>
    </row>
    <row r="1166" spans="1:6" ht="11.25">
      <c r="A1166" s="18">
        <v>924120</v>
      </c>
      <c r="B1166" s="115" t="s">
        <v>693</v>
      </c>
      <c r="C1166" s="24" t="str">
        <f t="shared" si="18"/>
        <v>924120 - Administration of Conservation Programs</v>
      </c>
      <c r="D1166" s="22"/>
      <c r="E1166" s="22" t="s">
        <v>3435</v>
      </c>
      <c r="F1166" s="22"/>
    </row>
    <row r="1167" spans="1:6" ht="11.25">
      <c r="A1167" s="18">
        <v>925110</v>
      </c>
      <c r="B1167" s="115" t="s">
        <v>2827</v>
      </c>
      <c r="C1167" s="24" t="str">
        <f t="shared" si="18"/>
        <v>925110 - Administration of Housing Programs</v>
      </c>
      <c r="D1167" s="22"/>
      <c r="E1167" s="22" t="s">
        <v>3435</v>
      </c>
      <c r="F1167" s="22"/>
    </row>
    <row r="1168" spans="1:6" ht="11.25">
      <c r="A1168" s="18">
        <v>925120</v>
      </c>
      <c r="B1168" s="115" t="s">
        <v>2828</v>
      </c>
      <c r="C1168" s="24" t="str">
        <f t="shared" si="18"/>
        <v>925120 - Administration of Urban Planning and Community and Rural Development</v>
      </c>
      <c r="D1168" s="22"/>
      <c r="E1168" s="22" t="s">
        <v>3435</v>
      </c>
      <c r="F1168" s="22"/>
    </row>
    <row r="1169" spans="1:6" ht="11.25">
      <c r="A1169" s="18">
        <v>926110</v>
      </c>
      <c r="B1169" s="115" t="s">
        <v>2829</v>
      </c>
      <c r="C1169" s="24" t="str">
        <f t="shared" si="18"/>
        <v>926110 - Administration of General Economic Programs</v>
      </c>
      <c r="D1169" s="22"/>
      <c r="E1169" s="22" t="s">
        <v>3435</v>
      </c>
      <c r="F1169" s="22"/>
    </row>
    <row r="1170" spans="1:6" ht="11.25">
      <c r="A1170" s="18">
        <v>926120</v>
      </c>
      <c r="B1170" s="34" t="s">
        <v>1385</v>
      </c>
      <c r="C1170" s="24" t="str">
        <f t="shared" si="18"/>
        <v>926120 - Regulation and Administration of Transportation Programs</v>
      </c>
      <c r="D1170" s="22"/>
      <c r="E1170" s="22" t="s">
        <v>3435</v>
      </c>
      <c r="F1170" s="22"/>
    </row>
    <row r="1171" spans="1:6" ht="11.25">
      <c r="A1171" s="18">
        <v>926130</v>
      </c>
      <c r="B1171" s="34" t="s">
        <v>1386</v>
      </c>
      <c r="C1171" s="24" t="str">
        <f t="shared" si="18"/>
        <v>926130 - Regulation and Administration of Communications, Electric, Gas, and Other Utilities</v>
      </c>
      <c r="D1171" s="22"/>
      <c r="E1171" s="22" t="s">
        <v>3435</v>
      </c>
      <c r="F1171" s="22"/>
    </row>
    <row r="1172" spans="1:6" ht="11.25">
      <c r="A1172" s="18">
        <v>926140</v>
      </c>
      <c r="B1172" s="24" t="s">
        <v>1339</v>
      </c>
      <c r="C1172" s="24" t="str">
        <f t="shared" si="18"/>
        <v>926140 - Regulation of Agricultural Marketing and Commodities</v>
      </c>
      <c r="D1172" s="22"/>
      <c r="E1172" s="22" t="s">
        <v>3435</v>
      </c>
      <c r="F1172" s="22"/>
    </row>
    <row r="1173" spans="1:6" ht="11.25">
      <c r="A1173" s="18">
        <v>926150</v>
      </c>
      <c r="B1173" s="24" t="s">
        <v>1340</v>
      </c>
      <c r="C1173" s="24" t="str">
        <f t="shared" si="18"/>
        <v>926150 - Regulation, Licensing, and Inspection of Miscellaneous Commercial Sectors</v>
      </c>
      <c r="D1173" s="22"/>
      <c r="E1173" s="22" t="s">
        <v>3435</v>
      </c>
      <c r="F1173" s="22"/>
    </row>
    <row r="1174" spans="1:6" ht="11.25">
      <c r="A1174" s="18">
        <v>927110</v>
      </c>
      <c r="B1174" s="24" t="s">
        <v>1341</v>
      </c>
      <c r="C1174" s="24" t="str">
        <f t="shared" si="18"/>
        <v>927110 - Space Research and Technology</v>
      </c>
      <c r="D1174" s="22"/>
      <c r="E1174" s="22" t="s">
        <v>3435</v>
      </c>
      <c r="F1174" s="22"/>
    </row>
    <row r="1175" spans="1:6" ht="11.25">
      <c r="A1175" s="18">
        <v>928110</v>
      </c>
      <c r="B1175" s="24" t="s">
        <v>1342</v>
      </c>
      <c r="C1175" s="24" t="str">
        <f t="shared" si="18"/>
        <v>928110 - National Security</v>
      </c>
      <c r="D1175" s="22"/>
      <c r="E1175" s="22" t="s">
        <v>3435</v>
      </c>
      <c r="F1175" s="22"/>
    </row>
    <row r="1176" spans="1:6" ht="11.25">
      <c r="A1176" s="18">
        <v>928120</v>
      </c>
      <c r="B1176" s="24" t="s">
        <v>1343</v>
      </c>
      <c r="C1176" s="24" t="str">
        <f t="shared" si="18"/>
        <v>928120 - International Affairs</v>
      </c>
      <c r="D1176" s="22"/>
      <c r="E1176" s="22" t="s">
        <v>3435</v>
      </c>
      <c r="F1176" s="22"/>
    </row>
    <row r="1177" spans="1:6" ht="11.25">
      <c r="A1177" s="18" t="s">
        <v>1297</v>
      </c>
      <c r="B1177" s="24" t="s">
        <v>1298</v>
      </c>
      <c r="C1177" s="24" t="str">
        <f t="shared" si="18"/>
        <v>**A - Direct Service</v>
      </c>
      <c r="D1177" s="22"/>
      <c r="E1177" s="22" t="s">
        <v>3190</v>
      </c>
      <c r="F1177" s="22"/>
    </row>
    <row r="1178" spans="1:6" ht="11.25">
      <c r="A1178" s="18" t="s">
        <v>1299</v>
      </c>
      <c r="B1178" s="24" t="s">
        <v>1300</v>
      </c>
      <c r="C1178" s="24" t="str">
        <f t="shared" si="18"/>
        <v>**B - Advocacy</v>
      </c>
      <c r="D1178" s="22"/>
      <c r="E1178" s="22" t="s">
        <v>3190</v>
      </c>
      <c r="F1178" s="22"/>
    </row>
    <row r="1179" spans="1:6" ht="11.25">
      <c r="A1179" s="18" t="s">
        <v>1301</v>
      </c>
      <c r="B1179" s="24" t="s">
        <v>1302</v>
      </c>
      <c r="C1179" s="24" t="str">
        <f t="shared" si="18"/>
        <v>**C - Awards, Prizes &amp; Competitions</v>
      </c>
      <c r="D1179" s="22"/>
      <c r="E1179" s="22" t="s">
        <v>3190</v>
      </c>
      <c r="F1179" s="22"/>
    </row>
    <row r="1180" spans="1:6" ht="11.25">
      <c r="A1180" s="18" t="s">
        <v>1303</v>
      </c>
      <c r="B1180" s="24" t="s">
        <v>1304</v>
      </c>
      <c r="C1180" s="24" t="str">
        <f t="shared" si="18"/>
        <v>**D - Capacity Building</v>
      </c>
      <c r="D1180" s="22"/>
      <c r="E1180" s="22" t="s">
        <v>3190</v>
      </c>
      <c r="F1180" s="22"/>
    </row>
    <row r="1181" spans="1:6" ht="11.25">
      <c r="A1181" s="18" t="s">
        <v>1305</v>
      </c>
      <c r="B1181" s="24" t="s">
        <v>1306</v>
      </c>
      <c r="C1181" s="24" t="str">
        <f t="shared" si="18"/>
        <v>**E - Communications &amp; Public Education</v>
      </c>
      <c r="D1181" s="22"/>
      <c r="E1181" s="22" t="s">
        <v>3190</v>
      </c>
      <c r="F1181" s="22"/>
    </row>
    <row r="1182" spans="1:6" ht="11.25">
      <c r="A1182" s="18" t="s">
        <v>1307</v>
      </c>
      <c r="B1182" s="24" t="s">
        <v>1308</v>
      </c>
      <c r="C1182" s="24" t="str">
        <f t="shared" si="18"/>
        <v>**F - Fundraising, Grants &amp; Financial Support</v>
      </c>
      <c r="D1182" s="22"/>
      <c r="E1182" s="22" t="s">
        <v>3190</v>
      </c>
      <c r="F1182" s="22"/>
    </row>
    <row r="1183" spans="1:6" ht="11.25">
      <c r="A1183" s="18" t="s">
        <v>1309</v>
      </c>
      <c r="B1183" s="24" t="s">
        <v>1310</v>
      </c>
      <c r="C1183" s="24" t="str">
        <f t="shared" si="18"/>
        <v>**G - Licensure, Accreditation &amp; Certification</v>
      </c>
      <c r="D1183" s="22"/>
      <c r="E1183" s="22" t="s">
        <v>3190</v>
      </c>
      <c r="F1183" s="22"/>
    </row>
    <row r="1184" spans="1:6" ht="11.25">
      <c r="A1184" s="18" t="s">
        <v>1311</v>
      </c>
      <c r="B1184" s="24" t="s">
        <v>1312</v>
      </c>
      <c r="C1184" s="24" t="str">
        <f t="shared" si="18"/>
        <v>**H - Management, Administrative &amp; Technical Support</v>
      </c>
      <c r="D1184" s="22"/>
      <c r="E1184" s="22" t="s">
        <v>3190</v>
      </c>
      <c r="F1184" s="22"/>
    </row>
    <row r="1185" spans="1:6" ht="11.25">
      <c r="A1185" s="18" t="s">
        <v>1313</v>
      </c>
      <c r="B1185" s="24" t="s">
        <v>1314</v>
      </c>
      <c r="C1185" s="24" t="str">
        <f t="shared" si="18"/>
        <v>**I - Membership Programs</v>
      </c>
      <c r="D1185" s="22"/>
      <c r="E1185" s="22" t="s">
        <v>3190</v>
      </c>
      <c r="F1185" s="22"/>
    </row>
    <row r="1186" spans="1:6" ht="11.25">
      <c r="A1186" s="18" t="s">
        <v>1315</v>
      </c>
      <c r="B1186" s="24" t="s">
        <v>1316</v>
      </c>
      <c r="C1186" s="24" t="str">
        <f t="shared" si="18"/>
        <v>**J - Professional Development &amp; Training</v>
      </c>
      <c r="D1186" s="22"/>
      <c r="E1186" s="22" t="s">
        <v>3190</v>
      </c>
      <c r="F1186" s="22"/>
    </row>
    <row r="1187" spans="1:6" ht="11.25">
      <c r="A1187" s="18" t="s">
        <v>1317</v>
      </c>
      <c r="B1187" s="24" t="s">
        <v>1318</v>
      </c>
      <c r="C1187" s="24" t="str">
        <f t="shared" si="18"/>
        <v>**K - Research &amp; Public Policy Analysis</v>
      </c>
      <c r="D1187" s="22"/>
      <c r="E1187" s="22" t="s">
        <v>3190</v>
      </c>
      <c r="F1187" s="22"/>
    </row>
    <row r="1188" spans="1:6" ht="11.25">
      <c r="A1188" s="18" t="s">
        <v>1319</v>
      </c>
      <c r="B1188" s="24" t="s">
        <v>1320</v>
      </c>
      <c r="C1188" s="24" t="str">
        <f t="shared" si="18"/>
        <v>**L - Volunteer Programs</v>
      </c>
      <c r="D1188" s="22"/>
      <c r="E1188" s="22" t="s">
        <v>3190</v>
      </c>
      <c r="F1188" s="22"/>
    </row>
    <row r="1189" spans="1:6" ht="11.25">
      <c r="A1189" s="18" t="s">
        <v>1321</v>
      </c>
      <c r="B1189" s="24" t="s">
        <v>1322</v>
      </c>
      <c r="C1189" s="24" t="str">
        <f t="shared" si="18"/>
        <v>**Z - None of the Above</v>
      </c>
      <c r="D1189" s="22"/>
      <c r="E1189" s="22" t="s">
        <v>3190</v>
      </c>
      <c r="F1189" s="22"/>
    </row>
    <row r="1190" spans="1:6" ht="11.25">
      <c r="A1190" s="18" t="s">
        <v>1323</v>
      </c>
      <c r="B1190" s="24" t="s">
        <v>1324</v>
      </c>
      <c r="C1190" s="24" t="str">
        <f t="shared" si="18"/>
        <v>+A00 - General population - General/Unspecified</v>
      </c>
      <c r="D1190" s="22"/>
      <c r="E1190" s="22" t="s">
        <v>3190</v>
      </c>
      <c r="F1190" s="22"/>
    </row>
    <row r="1191" spans="1:6" ht="11.25">
      <c r="A1191" s="18" t="s">
        <v>1325</v>
      </c>
      <c r="B1191" s="24" t="s">
        <v>1326</v>
      </c>
      <c r="C1191" s="24" t="str">
        <f t="shared" si="18"/>
        <v>+A10 - Children &amp; Youth (0-19 years)</v>
      </c>
      <c r="D1191" s="22"/>
      <c r="E1191" s="22" t="s">
        <v>3190</v>
      </c>
      <c r="F1191" s="22"/>
    </row>
    <row r="1192" spans="1:6" ht="11.25">
      <c r="A1192" s="18" t="s">
        <v>1327</v>
      </c>
      <c r="B1192" s="24" t="s">
        <v>1328</v>
      </c>
      <c r="C1192" s="24" t="str">
        <f t="shared" si="18"/>
        <v>+A11 - Infants to Preschool (under age 5)</v>
      </c>
      <c r="D1192" s="22"/>
      <c r="E1192" s="22" t="s">
        <v>3190</v>
      </c>
      <c r="F1192" s="22"/>
    </row>
    <row r="1193" spans="1:6" ht="11.25">
      <c r="A1193" s="18" t="s">
        <v>1329</v>
      </c>
      <c r="B1193" s="24" t="s">
        <v>1330</v>
      </c>
      <c r="C1193" s="24" t="str">
        <f t="shared" si="18"/>
        <v>+A12 - K-12 (5-19 years)</v>
      </c>
      <c r="D1193" s="22"/>
      <c r="E1193" s="22" t="s">
        <v>3190</v>
      </c>
      <c r="F1193" s="22"/>
    </row>
    <row r="1194" spans="1:6" ht="11.25">
      <c r="A1194" s="18" t="s">
        <v>1331</v>
      </c>
      <c r="B1194" s="24" t="s">
        <v>1332</v>
      </c>
      <c r="C1194" s="24" t="str">
        <f t="shared" si="18"/>
        <v>+A13 - Adolescents Only (13-19 years)</v>
      </c>
      <c r="D1194" s="22"/>
      <c r="E1194" s="22" t="s">
        <v>3190</v>
      </c>
      <c r="F1194" s="22"/>
    </row>
    <row r="1195" spans="1:6" ht="11.25">
      <c r="A1195" s="18" t="s">
        <v>1333</v>
      </c>
      <c r="B1195" s="24" t="s">
        <v>1334</v>
      </c>
      <c r="C1195" s="24" t="str">
        <f t="shared" si="18"/>
        <v>+A20 - Adults</v>
      </c>
      <c r="D1195" s="22"/>
      <c r="E1195" s="22" t="s">
        <v>3190</v>
      </c>
      <c r="F1195" s="22"/>
    </row>
    <row r="1196" spans="1:6" ht="11.25">
      <c r="A1196" s="18" t="s">
        <v>1335</v>
      </c>
      <c r="B1196" s="24" t="s">
        <v>1336</v>
      </c>
      <c r="C1196" s="24" t="str">
        <f t="shared" si="18"/>
        <v>+A30 - Aging, Elderly, Senior Citizens</v>
      </c>
      <c r="D1196" s="22"/>
      <c r="E1196" s="22" t="s">
        <v>3190</v>
      </c>
      <c r="F1196" s="22"/>
    </row>
    <row r="1197" spans="1:6" ht="11.25">
      <c r="A1197" s="18" t="s">
        <v>3542</v>
      </c>
      <c r="B1197" s="24" t="s">
        <v>3543</v>
      </c>
      <c r="C1197" s="24" t="str">
        <f t="shared" si="18"/>
        <v>+C00 - United States (region)</v>
      </c>
      <c r="D1197" s="22"/>
      <c r="E1197" s="22" t="s">
        <v>3190</v>
      </c>
      <c r="F1197" s="22"/>
    </row>
    <row r="1198" spans="1:6" ht="11.25">
      <c r="A1198" s="18" t="s">
        <v>3544</v>
      </c>
      <c r="B1198" s="24" t="s">
        <v>3545</v>
      </c>
      <c r="C1198" s="24" t="str">
        <f t="shared" si="18"/>
        <v>+C10 - US &amp; International</v>
      </c>
      <c r="D1198" s="22"/>
      <c r="E1198" s="22" t="s">
        <v>3190</v>
      </c>
      <c r="F1198" s="22"/>
    </row>
    <row r="1199" spans="1:6" ht="11.25">
      <c r="A1199" s="18" t="s">
        <v>3546</v>
      </c>
      <c r="B1199" s="24" t="s">
        <v>3547</v>
      </c>
      <c r="C1199" s="24" t="str">
        <f t="shared" si="18"/>
        <v>+C20 - International</v>
      </c>
      <c r="D1199" s="22"/>
      <c r="E1199" s="22" t="s">
        <v>3190</v>
      </c>
      <c r="F1199" s="22"/>
    </row>
    <row r="1200" spans="1:6" ht="11.25">
      <c r="A1200" s="18" t="s">
        <v>3548</v>
      </c>
      <c r="B1200" s="24" t="s">
        <v>3549</v>
      </c>
      <c r="C1200" s="24" t="str">
        <f t="shared" si="18"/>
        <v>+C21 - Africa</v>
      </c>
      <c r="D1200" s="22"/>
      <c r="E1200" s="22" t="s">
        <v>3190</v>
      </c>
      <c r="F1200" s="22"/>
    </row>
    <row r="1201" spans="1:6" ht="11.25">
      <c r="A1201" s="18" t="s">
        <v>3550</v>
      </c>
      <c r="B1201" s="24" t="s">
        <v>3551</v>
      </c>
      <c r="C1201" s="24" t="str">
        <f t="shared" si="18"/>
        <v>+C22 - Asia</v>
      </c>
      <c r="D1201" s="22"/>
      <c r="E1201" s="22" t="s">
        <v>3190</v>
      </c>
      <c r="F1201" s="22"/>
    </row>
    <row r="1202" spans="1:6" ht="11.25">
      <c r="A1202" s="18" t="s">
        <v>3552</v>
      </c>
      <c r="B1202" s="24" t="s">
        <v>3553</v>
      </c>
      <c r="C1202" s="24" t="str">
        <f t="shared" si="18"/>
        <v>+C23 - Australia, New Zealand, Oceana</v>
      </c>
      <c r="D1202" s="22"/>
      <c r="E1202" s="22" t="s">
        <v>3190</v>
      </c>
      <c r="F1202" s="22"/>
    </row>
    <row r="1203" spans="1:6" ht="11.25">
      <c r="A1203" s="18" t="s">
        <v>3554</v>
      </c>
      <c r="B1203" s="24" t="s">
        <v>1106</v>
      </c>
      <c r="C1203" s="24" t="str">
        <f t="shared" si="18"/>
        <v>+C24 - Canada</v>
      </c>
      <c r="D1203" s="22"/>
      <c r="E1203" s="22" t="s">
        <v>3190</v>
      </c>
      <c r="F1203" s="22"/>
    </row>
    <row r="1204" spans="1:6" ht="11.25">
      <c r="A1204" s="18" t="s">
        <v>3555</v>
      </c>
      <c r="B1204" s="24" t="s">
        <v>3556</v>
      </c>
      <c r="C1204" s="24" t="str">
        <f t="shared" si="18"/>
        <v>+C25 - Latin America &amp; the Caribbean</v>
      </c>
      <c r="D1204" s="22"/>
      <c r="E1204" s="22" t="s">
        <v>3190</v>
      </c>
      <c r="F1204" s="22"/>
    </row>
    <row r="1205" spans="1:6" ht="11.25">
      <c r="A1205" s="18" t="s">
        <v>3557</v>
      </c>
      <c r="B1205" s="24" t="s">
        <v>3558</v>
      </c>
      <c r="C1205" s="24" t="str">
        <f t="shared" si="18"/>
        <v>+C26 - Europe &amp; the Newly Independent States</v>
      </c>
      <c r="D1205" s="22"/>
      <c r="E1205" s="22" t="s">
        <v>3190</v>
      </c>
      <c r="F1205" s="22"/>
    </row>
    <row r="1206" spans="1:6" ht="11.25">
      <c r="A1206" s="18" t="s">
        <v>3559</v>
      </c>
      <c r="B1206" s="24" t="s">
        <v>3560</v>
      </c>
      <c r="C1206" s="24" t="str">
        <f t="shared" si="18"/>
        <v>+C27 - Middle East</v>
      </c>
      <c r="D1206" s="22"/>
      <c r="E1206" s="22" t="s">
        <v>3190</v>
      </c>
      <c r="F1206" s="22"/>
    </row>
    <row r="1207" spans="1:6" ht="11.25">
      <c r="A1207" s="18" t="s">
        <v>3561</v>
      </c>
      <c r="B1207" s="24" t="s">
        <v>3562</v>
      </c>
      <c r="C1207" s="24" t="str">
        <f t="shared" si="18"/>
        <v>+E00 - Economic level - General/Unspecified</v>
      </c>
      <c r="D1207" s="22"/>
      <c r="E1207" s="22" t="s">
        <v>3190</v>
      </c>
      <c r="F1207" s="22"/>
    </row>
    <row r="1208" spans="1:6" ht="11.25">
      <c r="A1208" s="18" t="s">
        <v>3563</v>
      </c>
      <c r="B1208" s="24" t="s">
        <v>3564</v>
      </c>
      <c r="C1208" s="24" t="str">
        <f t="shared" si="18"/>
        <v>+E10 - Poor, Economically Disadvantaged, Indigent</v>
      </c>
      <c r="D1208" s="22"/>
      <c r="E1208" s="22" t="s">
        <v>3190</v>
      </c>
      <c r="F1208" s="22"/>
    </row>
    <row r="1209" spans="1:6" ht="11.25">
      <c r="A1209" s="18" t="s">
        <v>3565</v>
      </c>
      <c r="B1209" s="24" t="s">
        <v>3566</v>
      </c>
      <c r="C1209" s="24" t="str">
        <f t="shared" si="18"/>
        <v>+E11 - Homeless</v>
      </c>
      <c r="D1209" s="22"/>
      <c r="E1209" s="22" t="s">
        <v>3190</v>
      </c>
      <c r="F1209" s="22"/>
    </row>
    <row r="1210" spans="1:6" ht="11.25">
      <c r="A1210" s="18" t="s">
        <v>3567</v>
      </c>
      <c r="B1210" s="24" t="s">
        <v>3568</v>
      </c>
      <c r="C1210" s="24" t="str">
        <f t="shared" si="18"/>
        <v>+E12 - Migrant Workers</v>
      </c>
      <c r="D1210" s="22"/>
      <c r="E1210" s="22" t="s">
        <v>3190</v>
      </c>
      <c r="F1210" s="22"/>
    </row>
    <row r="1211" spans="1:6" ht="11.25">
      <c r="A1211" s="18" t="s">
        <v>3569</v>
      </c>
      <c r="B1211" s="24" t="s">
        <v>3570</v>
      </c>
      <c r="C1211" s="24" t="str">
        <f t="shared" si="18"/>
        <v>+E13 - Unemployed, Underemployed, Dislocated</v>
      </c>
      <c r="D1211" s="22"/>
      <c r="E1211" s="22" t="s">
        <v>3190</v>
      </c>
      <c r="F1211" s="22"/>
    </row>
    <row r="1212" spans="1:6" ht="11.25">
      <c r="A1212" s="18" t="s">
        <v>3571</v>
      </c>
      <c r="B1212" s="24" t="s">
        <v>3572</v>
      </c>
      <c r="C1212" s="24" t="str">
        <f t="shared" si="18"/>
        <v>+E90 - Other Economic Level</v>
      </c>
      <c r="D1212" s="22"/>
      <c r="E1212" s="22" t="s">
        <v>3190</v>
      </c>
      <c r="F1212" s="22"/>
    </row>
    <row r="1213" spans="1:6" ht="11.25">
      <c r="A1213" s="18" t="s">
        <v>3573</v>
      </c>
      <c r="B1213" s="24" t="s">
        <v>3574</v>
      </c>
      <c r="C1213" s="24" t="str">
        <f t="shared" si="18"/>
        <v>+G00 - Gender - General/Unspecified</v>
      </c>
      <c r="D1213" s="22"/>
      <c r="E1213" s="22" t="s">
        <v>3190</v>
      </c>
      <c r="F1213" s="22"/>
    </row>
    <row r="1214" spans="1:6" ht="11.25">
      <c r="A1214" s="18" t="s">
        <v>3575</v>
      </c>
      <c r="B1214" s="24" t="s">
        <v>3576</v>
      </c>
      <c r="C1214" s="24" t="str">
        <f t="shared" si="18"/>
        <v>+G10 - Females</v>
      </c>
      <c r="D1214" s="22"/>
      <c r="E1214" s="22" t="s">
        <v>3190</v>
      </c>
      <c r="F1214" s="22"/>
    </row>
    <row r="1215" spans="1:6" ht="11.25">
      <c r="A1215" s="18" t="s">
        <v>3577</v>
      </c>
      <c r="B1215" s="24" t="s">
        <v>3578</v>
      </c>
      <c r="C1215" s="24" t="str">
        <f t="shared" si="18"/>
        <v>+G20 - Males</v>
      </c>
      <c r="D1215" s="22"/>
      <c r="E1215" s="22" t="s">
        <v>3190</v>
      </c>
      <c r="F1215" s="22"/>
    </row>
    <row r="1216" spans="1:6" ht="11.25">
      <c r="A1216" s="18" t="s">
        <v>3579</v>
      </c>
      <c r="B1216" s="24" t="s">
        <v>3580</v>
      </c>
      <c r="C1216" s="24" t="str">
        <f t="shared" si="18"/>
        <v>+H00 - Health or disability - General/Unspecified</v>
      </c>
      <c r="D1216" s="22"/>
      <c r="E1216" s="22" t="s">
        <v>3190</v>
      </c>
      <c r="F1216" s="22"/>
    </row>
    <row r="1217" spans="1:6" ht="11.25">
      <c r="A1217" s="18" t="s">
        <v>3581</v>
      </c>
      <c r="B1217" s="24" t="s">
        <v>3582</v>
      </c>
      <c r="C1217" s="24" t="str">
        <f t="shared" si="18"/>
        <v>+H10 - People/Families of People with Health Conditions</v>
      </c>
      <c r="D1217" s="22"/>
      <c r="E1217" s="22" t="s">
        <v>3190</v>
      </c>
      <c r="F1217" s="22"/>
    </row>
    <row r="1218" spans="1:6" ht="11.25">
      <c r="A1218" s="18" t="s">
        <v>3583</v>
      </c>
      <c r="B1218" s="24" t="s">
        <v>3584</v>
      </c>
      <c r="C1218" s="24" t="str">
        <f aca="true" t="shared" si="19" ref="C1218:C1281">A1218&amp;" - "&amp;B1218</f>
        <v>+H11 - People/Families of People with Cancer</v>
      </c>
      <c r="D1218" s="22"/>
      <c r="E1218" s="22" t="s">
        <v>3190</v>
      </c>
      <c r="F1218" s="22"/>
    </row>
    <row r="1219" spans="1:6" ht="11.25">
      <c r="A1219" s="18" t="s">
        <v>3585</v>
      </c>
      <c r="B1219" s="24" t="s">
        <v>3586</v>
      </c>
      <c r="C1219" s="24" t="str">
        <f t="shared" si="19"/>
        <v>+H12 - People/Families of People with HIV/AIDS</v>
      </c>
      <c r="D1219" s="22"/>
      <c r="E1219" s="22" t="s">
        <v>3190</v>
      </c>
      <c r="F1219" s="22"/>
    </row>
    <row r="1220" spans="1:6" ht="11.25">
      <c r="A1220" s="18" t="s">
        <v>3587</v>
      </c>
      <c r="B1220" s="24" t="s">
        <v>3588</v>
      </c>
      <c r="C1220" s="24" t="str">
        <f t="shared" si="19"/>
        <v>+H20 - People/Families with of People with Disabilities</v>
      </c>
      <c r="D1220" s="22"/>
      <c r="E1220" s="22" t="s">
        <v>3190</v>
      </c>
      <c r="F1220" s="22"/>
    </row>
    <row r="1221" spans="1:6" ht="11.25">
      <c r="A1221" s="18" t="s">
        <v>3589</v>
      </c>
      <c r="B1221" s="24" t="s">
        <v>3590</v>
      </c>
      <c r="C1221" s="24" t="str">
        <f t="shared" si="19"/>
        <v>+H21 - People/Families with of People with Developmental Disabilities</v>
      </c>
      <c r="D1221" s="22"/>
      <c r="E1221" s="22" t="s">
        <v>3190</v>
      </c>
      <c r="F1221" s="22"/>
    </row>
    <row r="1222" spans="1:6" ht="11.25">
      <c r="A1222" s="18" t="s">
        <v>3591</v>
      </c>
      <c r="B1222" s="24" t="s">
        <v>3592</v>
      </c>
      <c r="C1222" s="24" t="str">
        <f t="shared" si="19"/>
        <v>+H22 - People/Families with of People with Physical Disabilities</v>
      </c>
      <c r="D1222" s="22"/>
      <c r="E1222" s="22" t="s">
        <v>3190</v>
      </c>
      <c r="F1222" s="22"/>
    </row>
    <row r="1223" spans="1:6" ht="11.25">
      <c r="A1223" s="18" t="s">
        <v>3593</v>
      </c>
      <c r="B1223" s="24" t="s">
        <v>3594</v>
      </c>
      <c r="C1223" s="24" t="str">
        <f t="shared" si="19"/>
        <v>+H23 - People/Families with of People with Psychological Disabilities</v>
      </c>
      <c r="D1223" s="22"/>
      <c r="E1223" s="22" t="s">
        <v>3190</v>
      </c>
      <c r="F1223" s="22"/>
    </row>
    <row r="1224" spans="1:6" ht="11.25">
      <c r="A1224" s="18" t="s">
        <v>3595</v>
      </c>
      <c r="B1224" s="24" t="s">
        <v>3596</v>
      </c>
      <c r="C1224" s="24" t="str">
        <f t="shared" si="19"/>
        <v>+H90 - Other Health/Disability</v>
      </c>
      <c r="D1224" s="22"/>
      <c r="E1224" s="22" t="s">
        <v>3190</v>
      </c>
      <c r="F1224" s="22"/>
    </row>
    <row r="1225" spans="1:6" ht="11.25">
      <c r="A1225" s="18" t="s">
        <v>3597</v>
      </c>
      <c r="B1225" s="24" t="s">
        <v>3598</v>
      </c>
      <c r="C1225" s="24" t="str">
        <f t="shared" si="19"/>
        <v>+O00 - Named groups - General/Unspecified</v>
      </c>
      <c r="D1225" s="22"/>
      <c r="E1225" s="22" t="s">
        <v>3190</v>
      </c>
      <c r="F1225" s="22"/>
    </row>
    <row r="1226" spans="1:6" ht="11.25">
      <c r="A1226" s="18" t="s">
        <v>3599</v>
      </c>
      <c r="B1226" s="24" t="s">
        <v>3600</v>
      </c>
      <c r="C1226" s="24" t="str">
        <f t="shared" si="19"/>
        <v>+O10 - Alcohol, Drug, Substance Abusers</v>
      </c>
      <c r="D1226" s="22"/>
      <c r="E1226" s="22" t="s">
        <v>3190</v>
      </c>
      <c r="F1226" s="22"/>
    </row>
    <row r="1227" spans="1:6" ht="11.25">
      <c r="A1227" s="18" t="s">
        <v>3601</v>
      </c>
      <c r="B1227" s="24" t="s">
        <v>3602</v>
      </c>
      <c r="C1227" s="24" t="str">
        <f t="shared" si="19"/>
        <v>+O20 - At-Risk Populations</v>
      </c>
      <c r="D1227" s="22"/>
      <c r="E1227" s="22" t="s">
        <v>3190</v>
      </c>
      <c r="F1227" s="22"/>
    </row>
    <row r="1228" spans="1:6" ht="11.25">
      <c r="A1228" s="18" t="s">
        <v>3603</v>
      </c>
      <c r="B1228" s="24" t="s">
        <v>3604</v>
      </c>
      <c r="C1228" s="24" t="str">
        <f t="shared" si="19"/>
        <v>+O30 - Elderly and/or Disabled</v>
      </c>
      <c r="D1228" s="22"/>
      <c r="E1228" s="22" t="s">
        <v>3190</v>
      </c>
      <c r="F1228" s="22"/>
    </row>
    <row r="1229" spans="1:6" ht="11.25">
      <c r="A1229" s="18" t="s">
        <v>3605</v>
      </c>
      <c r="B1229" s="24" t="s">
        <v>3606</v>
      </c>
      <c r="C1229" s="24" t="str">
        <f t="shared" si="19"/>
        <v>+O40 - Families</v>
      </c>
      <c r="D1229" s="22"/>
      <c r="E1229" s="22" t="s">
        <v>3190</v>
      </c>
      <c r="F1229" s="22"/>
    </row>
    <row r="1230" spans="1:6" ht="11.25">
      <c r="A1230" s="18" t="s">
        <v>3607</v>
      </c>
      <c r="B1230" s="24" t="s">
        <v>3608</v>
      </c>
      <c r="C1230" s="24" t="str">
        <f t="shared" si="19"/>
        <v>+O50 - Immigrants, Newcomers, Refuges</v>
      </c>
      <c r="D1230" s="22"/>
      <c r="E1230" s="22" t="s">
        <v>3190</v>
      </c>
      <c r="F1230" s="22"/>
    </row>
    <row r="1231" spans="1:6" ht="11.25">
      <c r="A1231" s="18" t="s">
        <v>3609</v>
      </c>
      <c r="B1231" s="24" t="s">
        <v>3610</v>
      </c>
      <c r="C1231" s="24" t="str">
        <f t="shared" si="19"/>
        <v>+O60 - Lesbians, Gays, Bisexuals, Transgendered</v>
      </c>
      <c r="D1231" s="22"/>
      <c r="E1231" s="22" t="s">
        <v>3190</v>
      </c>
      <c r="F1231" s="22"/>
    </row>
    <row r="1232" spans="1:6" ht="11.25">
      <c r="A1232" s="18" t="s">
        <v>3611</v>
      </c>
      <c r="B1232" s="24" t="s">
        <v>3612</v>
      </c>
      <c r="C1232" s="24" t="str">
        <f t="shared" si="19"/>
        <v>+O70 - Offenders, Ex-Offenders</v>
      </c>
      <c r="D1232" s="22"/>
      <c r="E1232" s="22" t="s">
        <v>3190</v>
      </c>
      <c r="F1232" s="22"/>
    </row>
    <row r="1233" spans="1:6" ht="11.25">
      <c r="A1233" s="18" t="s">
        <v>3613</v>
      </c>
      <c r="B1233" s="24" t="s">
        <v>3614</v>
      </c>
      <c r="C1233" s="24" t="str">
        <f t="shared" si="19"/>
        <v>+O80 - Victims</v>
      </c>
      <c r="D1233" s="22"/>
      <c r="E1233" s="22" t="s">
        <v>3190</v>
      </c>
      <c r="F1233" s="22"/>
    </row>
    <row r="1234" spans="1:6" ht="11.25">
      <c r="A1234" s="18" t="s">
        <v>3615</v>
      </c>
      <c r="B1234" s="24" t="s">
        <v>3616</v>
      </c>
      <c r="C1234" s="24" t="str">
        <f t="shared" si="19"/>
        <v>+O90 - Other Named Groups</v>
      </c>
      <c r="D1234" s="22"/>
      <c r="E1234" s="22" t="s">
        <v>3190</v>
      </c>
      <c r="F1234" s="22"/>
    </row>
    <row r="1235" spans="1:6" ht="11.25">
      <c r="A1235" s="18" t="s">
        <v>3617</v>
      </c>
      <c r="B1235" s="24" t="s">
        <v>3618</v>
      </c>
      <c r="C1235" s="24" t="str">
        <f t="shared" si="19"/>
        <v>+R00 - Race or ethnicity - General/Unspecified</v>
      </c>
      <c r="D1235" s="22"/>
      <c r="E1235" s="22" t="s">
        <v>3190</v>
      </c>
      <c r="F1235" s="22"/>
    </row>
    <row r="1236" spans="1:6" ht="11.25">
      <c r="A1236" s="18" t="s">
        <v>3619</v>
      </c>
      <c r="B1236" s="24" t="s">
        <v>3620</v>
      </c>
      <c r="C1236" s="24" t="str">
        <f t="shared" si="19"/>
        <v>+R70 - Minorities</v>
      </c>
      <c r="D1236" s="22"/>
      <c r="E1236" s="22" t="s">
        <v>3190</v>
      </c>
      <c r="F1236" s="22"/>
    </row>
    <row r="1237" spans="1:6" ht="11.25">
      <c r="A1237" s="18" t="s">
        <v>3621</v>
      </c>
      <c r="B1237" s="24" t="s">
        <v>3622</v>
      </c>
      <c r="C1237" s="24" t="str">
        <f t="shared" si="19"/>
        <v>+R71 - Asian, Pacific Islander Heritage</v>
      </c>
      <c r="D1237" s="22"/>
      <c r="E1237" s="22" t="s">
        <v>3190</v>
      </c>
      <c r="F1237" s="22"/>
    </row>
    <row r="1238" spans="1:6" ht="11.25">
      <c r="A1238" s="18" t="s">
        <v>3623</v>
      </c>
      <c r="B1238" s="24" t="s">
        <v>3624</v>
      </c>
      <c r="C1238" s="24" t="str">
        <f t="shared" si="19"/>
        <v>+R72 - Blacks, African Heritage</v>
      </c>
      <c r="D1238" s="22"/>
      <c r="E1238" s="22" t="s">
        <v>3190</v>
      </c>
      <c r="F1238" s="22"/>
    </row>
    <row r="1239" spans="1:6" ht="11.25">
      <c r="A1239" s="18" t="s">
        <v>3625</v>
      </c>
      <c r="B1239" s="24" t="s">
        <v>3626</v>
      </c>
      <c r="C1239" s="24" t="str">
        <f t="shared" si="19"/>
        <v>+R73 - European Heritage</v>
      </c>
      <c r="D1239" s="22"/>
      <c r="E1239" s="22" t="s">
        <v>3190</v>
      </c>
      <c r="F1239" s="22"/>
    </row>
    <row r="1240" spans="1:6" ht="11.25">
      <c r="A1240" s="18" t="s">
        <v>3627</v>
      </c>
      <c r="B1240" s="24" t="s">
        <v>3628</v>
      </c>
      <c r="C1240" s="24" t="str">
        <f t="shared" si="19"/>
        <v>+R74 - Hispanic, Latino Heritage</v>
      </c>
      <c r="D1240" s="22"/>
      <c r="E1240" s="22" t="s">
        <v>3190</v>
      </c>
      <c r="F1240" s="22"/>
    </row>
    <row r="1241" spans="1:6" ht="11.25">
      <c r="A1241" s="18" t="s">
        <v>3629</v>
      </c>
      <c r="B1241" s="24" t="s">
        <v>3630</v>
      </c>
      <c r="C1241" s="24" t="str">
        <f t="shared" si="19"/>
        <v>+R75 - Middle Easterner Heritage</v>
      </c>
      <c r="D1241" s="22"/>
      <c r="E1241" s="22" t="s">
        <v>3190</v>
      </c>
      <c r="F1241" s="22"/>
    </row>
    <row r="1242" spans="1:6" ht="11.25">
      <c r="A1242" s="18" t="s">
        <v>3631</v>
      </c>
      <c r="B1242" s="24" t="s">
        <v>3632</v>
      </c>
      <c r="C1242" s="24" t="str">
        <f t="shared" si="19"/>
        <v>+R76 - Native Americans</v>
      </c>
      <c r="D1242" s="22"/>
      <c r="E1242" s="22" t="s">
        <v>3190</v>
      </c>
      <c r="F1242" s="22"/>
    </row>
    <row r="1243" spans="1:6" ht="11.25">
      <c r="A1243" s="18" t="s">
        <v>3189</v>
      </c>
      <c r="B1243" s="24" t="s">
        <v>3191</v>
      </c>
      <c r="C1243" s="24" t="str">
        <f t="shared" si="19"/>
        <v>A01 - Arts, Culture &amp; Humanities, General/Other</v>
      </c>
      <c r="D1243" s="22"/>
      <c r="E1243" s="22" t="s">
        <v>3190</v>
      </c>
      <c r="F1243" s="22"/>
    </row>
    <row r="1244" spans="1:6" ht="11.25">
      <c r="A1244" s="18" t="s">
        <v>3192</v>
      </c>
      <c r="B1244" s="24" t="s">
        <v>489</v>
      </c>
      <c r="C1244" s="24" t="str">
        <f t="shared" si="19"/>
        <v>A01.02 - General Arts Education</v>
      </c>
      <c r="D1244" s="22"/>
      <c r="E1244" s="22" t="s">
        <v>3190</v>
      </c>
      <c r="F1244" s="22"/>
    </row>
    <row r="1245" spans="1:6" ht="11.25">
      <c r="A1245" s="18" t="s">
        <v>490</v>
      </c>
      <c r="B1245" s="24" t="s">
        <v>491</v>
      </c>
      <c r="C1245" s="24" t="str">
        <f t="shared" si="19"/>
        <v>A01.03 - General Arts Funding</v>
      </c>
      <c r="D1245" s="22"/>
      <c r="E1245" s="22" t="s">
        <v>3190</v>
      </c>
      <c r="F1245" s="22"/>
    </row>
    <row r="1246" spans="1:6" ht="11.25">
      <c r="A1246" s="18" t="s">
        <v>492</v>
      </c>
      <c r="B1246" s="24" t="s">
        <v>493</v>
      </c>
      <c r="C1246" s="24" t="str">
        <f t="shared" si="19"/>
        <v>A01.04 - General Arts Presenting</v>
      </c>
      <c r="D1246" s="22"/>
      <c r="E1246" s="22" t="s">
        <v>3190</v>
      </c>
      <c r="F1246" s="22"/>
    </row>
    <row r="1247" spans="1:6" ht="11.25">
      <c r="A1247" s="18" t="s">
        <v>494</v>
      </c>
      <c r="B1247" s="24" t="s">
        <v>495</v>
      </c>
      <c r="C1247" s="24" t="str">
        <f t="shared" si="19"/>
        <v>A02 - Artists' Services</v>
      </c>
      <c r="D1247" s="22"/>
      <c r="E1247" s="22" t="s">
        <v>3190</v>
      </c>
      <c r="F1247" s="22"/>
    </row>
    <row r="1248" spans="1:6" ht="11.25">
      <c r="A1248" s="18" t="s">
        <v>496</v>
      </c>
      <c r="B1248" s="24" t="s">
        <v>497</v>
      </c>
      <c r="C1248" s="24" t="str">
        <f t="shared" si="19"/>
        <v>A02.02 - Artists-in-Residence</v>
      </c>
      <c r="D1248" s="22"/>
      <c r="E1248" s="22" t="s">
        <v>3190</v>
      </c>
      <c r="F1248" s="22"/>
    </row>
    <row r="1249" spans="1:6" ht="11.25">
      <c r="A1249" s="18" t="s">
        <v>498</v>
      </c>
      <c r="B1249" s="24" t="s">
        <v>499</v>
      </c>
      <c r="C1249" s="24" t="str">
        <f t="shared" si="19"/>
        <v>A03 - Cultural Heritage</v>
      </c>
      <c r="D1249" s="22"/>
      <c r="E1249" s="22" t="s">
        <v>3190</v>
      </c>
      <c r="F1249" s="22"/>
    </row>
    <row r="1250" spans="1:6" ht="11.25">
      <c r="A1250" s="18" t="s">
        <v>500</v>
      </c>
      <c r="B1250" s="24" t="s">
        <v>501</v>
      </c>
      <c r="C1250" s="24" t="str">
        <f t="shared" si="19"/>
        <v>A03.02 - Celebrations</v>
      </c>
      <c r="D1250" s="22"/>
      <c r="E1250" s="22" t="s">
        <v>3190</v>
      </c>
      <c r="F1250" s="22"/>
    </row>
    <row r="1251" spans="1:6" ht="11.25">
      <c r="A1251" s="18" t="s">
        <v>502</v>
      </c>
      <c r="B1251" s="24" t="s">
        <v>503</v>
      </c>
      <c r="C1251" s="24" t="str">
        <f t="shared" si="19"/>
        <v>A03.03 - Cultural &amp; Ethnic Awareness</v>
      </c>
      <c r="D1251" s="22"/>
      <c r="E1251" s="22" t="s">
        <v>3190</v>
      </c>
      <c r="F1251" s="22"/>
    </row>
    <row r="1252" spans="1:6" ht="11.25">
      <c r="A1252" s="18" t="s">
        <v>504</v>
      </c>
      <c r="B1252" s="24" t="s">
        <v>505</v>
      </c>
      <c r="C1252" s="24" t="str">
        <f t="shared" si="19"/>
        <v>A03.04 - Cultural Festivals</v>
      </c>
      <c r="D1252" s="22"/>
      <c r="E1252" s="22" t="s">
        <v>3190</v>
      </c>
      <c r="F1252" s="22"/>
    </row>
    <row r="1253" spans="1:6" ht="11.25">
      <c r="A1253" s="18" t="s">
        <v>506</v>
      </c>
      <c r="B1253" s="24" t="s">
        <v>507</v>
      </c>
      <c r="C1253" s="24" t="str">
        <f t="shared" si="19"/>
        <v>A03.05 - Folklife &amp; Traditional Arts</v>
      </c>
      <c r="D1253" s="22"/>
      <c r="E1253" s="22" t="s">
        <v>3190</v>
      </c>
      <c r="F1253" s="22"/>
    </row>
    <row r="1254" spans="1:6" ht="11.25">
      <c r="A1254" s="18" t="s">
        <v>508</v>
      </c>
      <c r="B1254" s="24" t="s">
        <v>509</v>
      </c>
      <c r="C1254" s="24" t="str">
        <f t="shared" si="19"/>
        <v>A04 - History &amp; Historical Programs</v>
      </c>
      <c r="D1254" s="22"/>
      <c r="E1254" s="22" t="s">
        <v>3190</v>
      </c>
      <c r="F1254" s="22"/>
    </row>
    <row r="1255" spans="1:6" ht="11.25">
      <c r="A1255" s="18" t="s">
        <v>510</v>
      </c>
      <c r="B1255" s="24" t="s">
        <v>511</v>
      </c>
      <c r="C1255" s="24" t="str">
        <f t="shared" si="19"/>
        <v>A04.02 - Commemorations</v>
      </c>
      <c r="D1255" s="22"/>
      <c r="E1255" s="22" t="s">
        <v>3190</v>
      </c>
      <c r="F1255" s="22"/>
    </row>
    <row r="1256" spans="1:6" ht="11.25">
      <c r="A1256" s="18" t="s">
        <v>512</v>
      </c>
      <c r="B1256" s="24" t="s">
        <v>513</v>
      </c>
      <c r="C1256" s="24" t="str">
        <f t="shared" si="19"/>
        <v>A04.03 - Genealogy</v>
      </c>
      <c r="D1256" s="22"/>
      <c r="E1256" s="22" t="s">
        <v>3190</v>
      </c>
      <c r="F1256" s="22"/>
    </row>
    <row r="1257" spans="1:6" ht="11.25">
      <c r="A1257" s="18" t="s">
        <v>514</v>
      </c>
      <c r="B1257" s="24" t="s">
        <v>515</v>
      </c>
      <c r="C1257" s="24" t="str">
        <f t="shared" si="19"/>
        <v>A04.04 - Historic Preservation &amp; Conservation</v>
      </c>
      <c r="D1257" s="22"/>
      <c r="E1257" s="22" t="s">
        <v>3190</v>
      </c>
      <c r="F1257" s="22"/>
    </row>
    <row r="1258" spans="1:6" ht="11.25">
      <c r="A1258" s="18" t="s">
        <v>516</v>
      </c>
      <c r="B1258" s="24" t="s">
        <v>517</v>
      </c>
      <c r="C1258" s="24" t="str">
        <f t="shared" si="19"/>
        <v>A04.05 - Memorials &amp; Monuments</v>
      </c>
      <c r="D1258" s="22"/>
      <c r="E1258" s="22" t="s">
        <v>3190</v>
      </c>
      <c r="F1258" s="22"/>
    </row>
    <row r="1259" spans="1:6" ht="11.25">
      <c r="A1259" s="18" t="s">
        <v>518</v>
      </c>
      <c r="B1259" s="24" t="s">
        <v>519</v>
      </c>
      <c r="C1259" s="24" t="str">
        <f t="shared" si="19"/>
        <v>A05 - Humanities Programs</v>
      </c>
      <c r="D1259" s="22"/>
      <c r="E1259" s="22" t="s">
        <v>3190</v>
      </c>
      <c r="F1259" s="22"/>
    </row>
    <row r="1260" spans="1:6" ht="11.25">
      <c r="A1260" s="18" t="s">
        <v>520</v>
      </c>
      <c r="B1260" s="24" t="s">
        <v>521</v>
      </c>
      <c r="C1260" s="24" t="str">
        <f t="shared" si="19"/>
        <v>A05.02 - Archaeology</v>
      </c>
      <c r="D1260" s="22"/>
      <c r="E1260" s="22" t="s">
        <v>3190</v>
      </c>
      <c r="F1260" s="22"/>
    </row>
    <row r="1261" spans="1:6" ht="11.25">
      <c r="A1261" s="18" t="s">
        <v>522</v>
      </c>
      <c r="B1261" s="24" t="s">
        <v>523</v>
      </c>
      <c r="C1261" s="24" t="str">
        <f t="shared" si="19"/>
        <v>A05.03 - Architecture</v>
      </c>
      <c r="D1261" s="22"/>
      <c r="E1261" s="22" t="s">
        <v>3190</v>
      </c>
      <c r="F1261" s="22"/>
    </row>
    <row r="1262" spans="1:6" ht="11.25">
      <c r="A1262" s="18" t="s">
        <v>524</v>
      </c>
      <c r="B1262" s="24" t="s">
        <v>525</v>
      </c>
      <c r="C1262" s="24" t="str">
        <f t="shared" si="19"/>
        <v>A05.04 - Foreign Language &amp; Linguistics</v>
      </c>
      <c r="D1262" s="22"/>
      <c r="E1262" s="22" t="s">
        <v>3190</v>
      </c>
      <c r="F1262" s="22"/>
    </row>
    <row r="1263" spans="1:6" ht="11.25">
      <c r="A1263" s="18" t="s">
        <v>526</v>
      </c>
      <c r="B1263" s="24" t="s">
        <v>527</v>
      </c>
      <c r="C1263" s="24" t="str">
        <f t="shared" si="19"/>
        <v>A05.05 - Literature</v>
      </c>
      <c r="D1263" s="22"/>
      <c r="E1263" s="22" t="s">
        <v>3190</v>
      </c>
      <c r="F1263" s="22"/>
    </row>
    <row r="1264" spans="1:6" ht="11.25">
      <c r="A1264" s="18" t="s">
        <v>2779</v>
      </c>
      <c r="B1264" s="24" t="s">
        <v>2780</v>
      </c>
      <c r="C1264" s="24" t="str">
        <f t="shared" si="19"/>
        <v>A05.06 - Philosophy &amp; Ethics</v>
      </c>
      <c r="D1264" s="22"/>
      <c r="E1264" s="22" t="s">
        <v>3190</v>
      </c>
      <c r="F1264" s="22"/>
    </row>
    <row r="1265" spans="1:6" ht="11.25">
      <c r="A1265" s="18" t="s">
        <v>2781</v>
      </c>
      <c r="B1265" s="24" t="s">
        <v>2782</v>
      </c>
      <c r="C1265" s="24" t="str">
        <f t="shared" si="19"/>
        <v>A05.07 - Theology &amp; Comparative Religion</v>
      </c>
      <c r="D1265" s="22"/>
      <c r="E1265" s="22" t="s">
        <v>3190</v>
      </c>
      <c r="F1265" s="22"/>
    </row>
    <row r="1266" spans="1:6" ht="11.25">
      <c r="A1266" s="18" t="s">
        <v>2783</v>
      </c>
      <c r="B1266" s="24" t="s">
        <v>2784</v>
      </c>
      <c r="C1266" s="24" t="str">
        <f t="shared" si="19"/>
        <v>A06 - Media &amp; Communications</v>
      </c>
      <c r="D1266" s="22"/>
      <c r="E1266" s="22" t="s">
        <v>3190</v>
      </c>
      <c r="F1266" s="22"/>
    </row>
    <row r="1267" spans="1:6" ht="11.25">
      <c r="A1267" s="18" t="s">
        <v>2785</v>
      </c>
      <c r="B1267" s="24" t="s">
        <v>2786</v>
      </c>
      <c r="C1267" s="24" t="str">
        <f t="shared" si="19"/>
        <v>A06.02 - Broadcasting</v>
      </c>
      <c r="D1267" s="22"/>
      <c r="E1267" s="22" t="s">
        <v>3190</v>
      </c>
      <c r="F1267" s="22"/>
    </row>
    <row r="1268" spans="1:6" ht="11.25">
      <c r="A1268" s="18" t="s">
        <v>2787</v>
      </c>
      <c r="B1268" s="24" t="s">
        <v>2788</v>
      </c>
      <c r="C1268" s="24" t="str">
        <f t="shared" si="19"/>
        <v>A06.03 - Electronic Media</v>
      </c>
      <c r="D1268" s="22"/>
      <c r="E1268" s="22" t="s">
        <v>3190</v>
      </c>
      <c r="F1268" s="22"/>
    </row>
    <row r="1269" spans="1:6" ht="11.25">
      <c r="A1269" s="18" t="s">
        <v>2789</v>
      </c>
      <c r="B1269" s="24" t="s">
        <v>2790</v>
      </c>
      <c r="C1269" s="24" t="str">
        <f t="shared" si="19"/>
        <v>A06.04 - Film &amp; Video</v>
      </c>
      <c r="D1269" s="22"/>
      <c r="E1269" s="22" t="s">
        <v>3190</v>
      </c>
      <c r="F1269" s="22"/>
    </row>
    <row r="1270" spans="1:6" ht="11.25">
      <c r="A1270" s="18" t="s">
        <v>2791</v>
      </c>
      <c r="B1270" s="24" t="s">
        <v>2792</v>
      </c>
      <c r="C1270" s="24" t="str">
        <f t="shared" si="19"/>
        <v>A06.05 - Journalism</v>
      </c>
      <c r="D1270" s="22"/>
      <c r="E1270" s="22" t="s">
        <v>3190</v>
      </c>
      <c r="F1270" s="22"/>
    </row>
    <row r="1271" spans="1:6" ht="11.25">
      <c r="A1271" s="18" t="s">
        <v>2793</v>
      </c>
      <c r="B1271" s="24" t="s">
        <v>2794</v>
      </c>
      <c r="C1271" s="24" t="str">
        <f t="shared" si="19"/>
        <v>A06.06 - Publishing</v>
      </c>
      <c r="D1271" s="22"/>
      <c r="E1271" s="22" t="s">
        <v>3190</v>
      </c>
      <c r="F1271" s="22"/>
    </row>
    <row r="1272" spans="1:6" ht="11.25">
      <c r="A1272" s="18" t="s">
        <v>2795</v>
      </c>
      <c r="B1272" s="24" t="s">
        <v>3884</v>
      </c>
      <c r="C1272" s="24" t="str">
        <f t="shared" si="19"/>
        <v>A07 - Museums</v>
      </c>
      <c r="D1272" s="22"/>
      <c r="E1272" s="22" t="s">
        <v>3190</v>
      </c>
      <c r="F1272" s="22"/>
    </row>
    <row r="1273" spans="1:6" ht="11.25">
      <c r="A1273" s="18" t="s">
        <v>2796</v>
      </c>
      <c r="B1273" s="24" t="s">
        <v>2797</v>
      </c>
      <c r="C1273" s="24" t="str">
        <f t="shared" si="19"/>
        <v>A07.09 - Curatorial Work &amp; Exhibitions</v>
      </c>
      <c r="D1273" s="22"/>
      <c r="E1273" s="22" t="s">
        <v>3190</v>
      </c>
      <c r="F1273" s="22"/>
    </row>
    <row r="1274" spans="1:6" ht="11.25">
      <c r="A1274" s="18" t="s">
        <v>2798</v>
      </c>
      <c r="B1274" s="24" t="s">
        <v>2799</v>
      </c>
      <c r="C1274" s="24" t="str">
        <f t="shared" si="19"/>
        <v>A07.10 - Museum Acquisitions</v>
      </c>
      <c r="D1274" s="22"/>
      <c r="E1274" s="22" t="s">
        <v>3190</v>
      </c>
      <c r="F1274" s="22"/>
    </row>
    <row r="1275" spans="1:6" ht="11.25">
      <c r="A1275" s="18" t="s">
        <v>2800</v>
      </c>
      <c r="B1275" s="24" t="s">
        <v>2801</v>
      </c>
      <c r="C1275" s="24" t="str">
        <f t="shared" si="19"/>
        <v>A07.11 - Museum Audience Services</v>
      </c>
      <c r="D1275" s="22"/>
      <c r="E1275" s="22" t="s">
        <v>3190</v>
      </c>
      <c r="F1275" s="22"/>
    </row>
    <row r="1276" spans="1:6" ht="11.25">
      <c r="A1276" s="18" t="s">
        <v>2802</v>
      </c>
      <c r="B1276" s="24" t="s">
        <v>2803</v>
      </c>
      <c r="C1276" s="24" t="str">
        <f t="shared" si="19"/>
        <v>A07.12 - Museum Collections Conservation</v>
      </c>
      <c r="D1276" s="22"/>
      <c r="E1276" s="22" t="s">
        <v>3190</v>
      </c>
      <c r="F1276" s="22"/>
    </row>
    <row r="1277" spans="1:6" ht="11.25">
      <c r="A1277" s="18" t="s">
        <v>2804</v>
      </c>
      <c r="B1277" s="24" t="s">
        <v>2805</v>
      </c>
      <c r="C1277" s="24" t="str">
        <f t="shared" si="19"/>
        <v>A07.13 - Museum Education</v>
      </c>
      <c r="D1277" s="22"/>
      <c r="E1277" s="22" t="s">
        <v>3190</v>
      </c>
      <c r="F1277" s="22"/>
    </row>
    <row r="1278" spans="1:6" ht="11.25">
      <c r="A1278" s="18" t="s">
        <v>2806</v>
      </c>
      <c r="B1278" s="24" t="s">
        <v>2807</v>
      </c>
      <c r="C1278" s="24" t="str">
        <f t="shared" si="19"/>
        <v>A08 - Performing Arts</v>
      </c>
      <c r="D1278" s="22"/>
      <c r="E1278" s="22" t="s">
        <v>3190</v>
      </c>
      <c r="F1278" s="22"/>
    </row>
    <row r="1279" spans="1:6" ht="11.25">
      <c r="A1279" s="18" t="s">
        <v>2808</v>
      </c>
      <c r="B1279" s="24" t="s">
        <v>2809</v>
      </c>
      <c r="C1279" s="24" t="str">
        <f t="shared" si="19"/>
        <v>A08.02 - Dance</v>
      </c>
      <c r="D1279" s="22"/>
      <c r="E1279" s="22" t="s">
        <v>3190</v>
      </c>
      <c r="F1279" s="22"/>
    </row>
    <row r="1280" spans="1:6" ht="11.25">
      <c r="A1280" s="18" t="s">
        <v>2810</v>
      </c>
      <c r="B1280" s="24" t="s">
        <v>2811</v>
      </c>
      <c r="C1280" s="24" t="str">
        <f t="shared" si="19"/>
        <v>A08.02.03 - Choreography</v>
      </c>
      <c r="D1280" s="22"/>
      <c r="E1280" s="22" t="s">
        <v>3190</v>
      </c>
      <c r="F1280" s="22"/>
    </row>
    <row r="1281" spans="1:6" ht="11.25">
      <c r="A1281" s="18" t="s">
        <v>2812</v>
      </c>
      <c r="B1281" s="24" t="s">
        <v>2813</v>
      </c>
      <c r="C1281" s="24" t="str">
        <f t="shared" si="19"/>
        <v>A08.02.04 - Dance Festivals</v>
      </c>
      <c r="D1281" s="22"/>
      <c r="E1281" s="22" t="s">
        <v>3190</v>
      </c>
      <c r="F1281" s="22"/>
    </row>
    <row r="1282" spans="1:6" ht="11.25">
      <c r="A1282" s="18" t="s">
        <v>2814</v>
      </c>
      <c r="B1282" s="24" t="s">
        <v>2815</v>
      </c>
      <c r="C1282" s="24" t="str">
        <f aca="true" t="shared" si="20" ref="C1282:C1345">A1282&amp;" - "&amp;B1282</f>
        <v>A08.02.05 - Dance Instruction</v>
      </c>
      <c r="D1282" s="22"/>
      <c r="E1282" s="22" t="s">
        <v>3190</v>
      </c>
      <c r="F1282" s="22"/>
    </row>
    <row r="1283" spans="1:6" ht="11.25">
      <c r="A1283" s="18" t="s">
        <v>2816</v>
      </c>
      <c r="B1283" s="24" t="s">
        <v>2817</v>
      </c>
      <c r="C1283" s="24" t="str">
        <f t="shared" si="20"/>
        <v>A08.02.06 - Dance Performances</v>
      </c>
      <c r="D1283" s="22"/>
      <c r="E1283" s="22" t="s">
        <v>3190</v>
      </c>
      <c r="F1283" s="22"/>
    </row>
    <row r="1284" spans="1:6" ht="11.25">
      <c r="A1284" s="18" t="s">
        <v>2818</v>
      </c>
      <c r="B1284" s="24" t="s">
        <v>2819</v>
      </c>
      <c r="C1284" s="24" t="str">
        <f t="shared" si="20"/>
        <v>A08.02.07 - Dance Performances Presenting</v>
      </c>
      <c r="D1284" s="22"/>
      <c r="E1284" s="22" t="s">
        <v>3190</v>
      </c>
      <c r="F1284" s="22"/>
    </row>
    <row r="1285" spans="1:6" ht="11.25">
      <c r="A1285" s="18" t="s">
        <v>2820</v>
      </c>
      <c r="B1285" s="24" t="s">
        <v>2821</v>
      </c>
      <c r="C1285" s="24" t="str">
        <f t="shared" si="20"/>
        <v>A08.03 - Music</v>
      </c>
      <c r="D1285" s="22"/>
      <c r="E1285" s="22" t="s">
        <v>3190</v>
      </c>
      <c r="F1285" s="22"/>
    </row>
    <row r="1286" spans="1:6" ht="11.25">
      <c r="A1286" s="18" t="s">
        <v>2822</v>
      </c>
      <c r="B1286" s="24" t="s">
        <v>4025</v>
      </c>
      <c r="C1286" s="24" t="str">
        <f t="shared" si="20"/>
        <v>A08.03.10 - Music Appreciation</v>
      </c>
      <c r="D1286" s="22"/>
      <c r="E1286" s="22" t="s">
        <v>3190</v>
      </c>
      <c r="F1286" s="22"/>
    </row>
    <row r="1287" spans="1:6" ht="11.25">
      <c r="A1287" s="18" t="s">
        <v>4026</v>
      </c>
      <c r="B1287" s="24" t="s">
        <v>4027</v>
      </c>
      <c r="C1287" s="24" t="str">
        <f t="shared" si="20"/>
        <v>A08.03.11 - Music Composition</v>
      </c>
      <c r="D1287" s="22"/>
      <c r="E1287" s="22" t="s">
        <v>3190</v>
      </c>
      <c r="F1287" s="22"/>
    </row>
    <row r="1288" spans="1:6" ht="11.25">
      <c r="A1288" s="18" t="s">
        <v>4028</v>
      </c>
      <c r="B1288" s="24" t="s">
        <v>4029</v>
      </c>
      <c r="C1288" s="24" t="str">
        <f t="shared" si="20"/>
        <v>A08.03.12 - Music Festivals</v>
      </c>
      <c r="D1288" s="22"/>
      <c r="E1288" s="22" t="s">
        <v>3190</v>
      </c>
      <c r="F1288" s="22"/>
    </row>
    <row r="1289" spans="1:6" ht="11.25">
      <c r="A1289" s="18" t="s">
        <v>4030</v>
      </c>
      <c r="B1289" s="24" t="s">
        <v>4031</v>
      </c>
      <c r="C1289" s="24" t="str">
        <f t="shared" si="20"/>
        <v>A08.03.13 - Music Instruction</v>
      </c>
      <c r="D1289" s="22"/>
      <c r="E1289" s="22" t="s">
        <v>3190</v>
      </c>
      <c r="F1289" s="22"/>
    </row>
    <row r="1290" spans="1:6" ht="11.25">
      <c r="A1290" s="18" t="s">
        <v>4032</v>
      </c>
      <c r="B1290" s="24" t="s">
        <v>4033</v>
      </c>
      <c r="C1290" s="24" t="str">
        <f t="shared" si="20"/>
        <v>A08.03.14 - Musical Performances</v>
      </c>
      <c r="D1290" s="22"/>
      <c r="E1290" s="22" t="s">
        <v>3190</v>
      </c>
      <c r="F1290" s="22"/>
    </row>
    <row r="1291" spans="1:6" ht="11.25">
      <c r="A1291" s="18" t="s">
        <v>4034</v>
      </c>
      <c r="B1291" s="24" t="s">
        <v>4035</v>
      </c>
      <c r="C1291" s="24" t="str">
        <f t="shared" si="20"/>
        <v>A08.03.15 - Musical Performances Presenting</v>
      </c>
      <c r="D1291" s="22"/>
      <c r="E1291" s="22" t="s">
        <v>3190</v>
      </c>
      <c r="F1291" s="22"/>
    </row>
    <row r="1292" spans="1:6" ht="11.25">
      <c r="A1292" s="18" t="s">
        <v>4036</v>
      </c>
      <c r="B1292" s="24" t="s">
        <v>4037</v>
      </c>
      <c r="C1292" s="24" t="str">
        <f t="shared" si="20"/>
        <v>A08.04 - Opera</v>
      </c>
      <c r="D1292" s="22"/>
      <c r="E1292" s="22" t="s">
        <v>3190</v>
      </c>
      <c r="F1292" s="22"/>
    </row>
    <row r="1293" spans="1:6" ht="11.25">
      <c r="A1293" s="18" t="s">
        <v>4038</v>
      </c>
      <c r="B1293" s="24" t="s">
        <v>4039</v>
      </c>
      <c r="C1293" s="24" t="str">
        <f t="shared" si="20"/>
        <v>A08.04.02 - Opera Festivals</v>
      </c>
      <c r="D1293" s="22"/>
      <c r="E1293" s="22" t="s">
        <v>3190</v>
      </c>
      <c r="F1293" s="22"/>
    </row>
    <row r="1294" spans="1:6" ht="11.25">
      <c r="A1294" s="18" t="s">
        <v>4040</v>
      </c>
      <c r="B1294" s="24" t="s">
        <v>4041</v>
      </c>
      <c r="C1294" s="24" t="str">
        <f t="shared" si="20"/>
        <v>A08.04.03 - Opera Performances</v>
      </c>
      <c r="D1294" s="22"/>
      <c r="E1294" s="22" t="s">
        <v>3190</v>
      </c>
      <c r="F1294" s="22"/>
    </row>
    <row r="1295" spans="1:6" ht="11.25">
      <c r="A1295" s="18" t="s">
        <v>4042</v>
      </c>
      <c r="B1295" s="24" t="s">
        <v>4043</v>
      </c>
      <c r="C1295" s="24" t="str">
        <f t="shared" si="20"/>
        <v>A08.04.04 - Opera Performances Presenting</v>
      </c>
      <c r="D1295" s="22"/>
      <c r="E1295" s="22" t="s">
        <v>3190</v>
      </c>
      <c r="F1295" s="22"/>
    </row>
    <row r="1296" spans="1:6" ht="11.25">
      <c r="A1296" s="18" t="s">
        <v>4044</v>
      </c>
      <c r="B1296" s="24" t="s">
        <v>4045</v>
      </c>
      <c r="C1296" s="24" t="str">
        <f t="shared" si="20"/>
        <v>A08.05 - Theater</v>
      </c>
      <c r="D1296" s="22"/>
      <c r="E1296" s="22" t="s">
        <v>3190</v>
      </c>
      <c r="F1296" s="22"/>
    </row>
    <row r="1297" spans="1:6" ht="11.25">
      <c r="A1297" s="18" t="s">
        <v>4046</v>
      </c>
      <c r="B1297" s="24" t="s">
        <v>4047</v>
      </c>
      <c r="C1297" s="24" t="str">
        <f t="shared" si="20"/>
        <v>A08.05.02 - Children's Theater</v>
      </c>
      <c r="D1297" s="22"/>
      <c r="E1297" s="22" t="s">
        <v>3190</v>
      </c>
      <c r="F1297" s="22"/>
    </row>
    <row r="1298" spans="1:6" ht="11.25">
      <c r="A1298" s="18" t="s">
        <v>4048</v>
      </c>
      <c r="B1298" s="24" t="s">
        <v>4049</v>
      </c>
      <c r="C1298" s="24" t="str">
        <f t="shared" si="20"/>
        <v>A08.05.04 - Puppet Shows</v>
      </c>
      <c r="D1298" s="22"/>
      <c r="E1298" s="22" t="s">
        <v>3190</v>
      </c>
      <c r="F1298" s="22"/>
    </row>
    <row r="1299" spans="1:6" ht="11.25">
      <c r="A1299" s="18" t="s">
        <v>4050</v>
      </c>
      <c r="B1299" s="24" t="s">
        <v>4051</v>
      </c>
      <c r="C1299" s="24" t="str">
        <f t="shared" si="20"/>
        <v>A08.05.05 - Theater Arts Instruction</v>
      </c>
      <c r="D1299" s="22"/>
      <c r="E1299" s="22" t="s">
        <v>3190</v>
      </c>
      <c r="F1299" s="22"/>
    </row>
    <row r="1300" spans="1:6" ht="11.25">
      <c r="A1300" s="18" t="s">
        <v>4052</v>
      </c>
      <c r="B1300" s="24" t="s">
        <v>4053</v>
      </c>
      <c r="C1300" s="24" t="str">
        <f t="shared" si="20"/>
        <v>A08.05.06 - Theater Festivals</v>
      </c>
      <c r="D1300" s="22"/>
      <c r="E1300" s="22" t="s">
        <v>3190</v>
      </c>
      <c r="F1300" s="22"/>
    </row>
    <row r="1301" spans="1:6" ht="11.25">
      <c r="A1301" s="18" t="s">
        <v>4054</v>
      </c>
      <c r="B1301" s="24" t="s">
        <v>4055</v>
      </c>
      <c r="C1301" s="24" t="str">
        <f t="shared" si="20"/>
        <v>A08.05.07 - Theatrical Performances</v>
      </c>
      <c r="D1301" s="22"/>
      <c r="E1301" s="22" t="s">
        <v>3190</v>
      </c>
      <c r="F1301" s="22"/>
    </row>
    <row r="1302" spans="1:6" ht="11.25">
      <c r="A1302" s="18" t="s">
        <v>4056</v>
      </c>
      <c r="B1302" s="24" t="s">
        <v>4057</v>
      </c>
      <c r="C1302" s="24" t="str">
        <f t="shared" si="20"/>
        <v>A08.05.08 - Theatrical Performances Presenting</v>
      </c>
      <c r="D1302" s="22"/>
      <c r="E1302" s="22" t="s">
        <v>3190</v>
      </c>
      <c r="F1302" s="22"/>
    </row>
    <row r="1303" spans="1:6" ht="11.25">
      <c r="A1303" s="18" t="s">
        <v>4058</v>
      </c>
      <c r="B1303" s="24" t="s">
        <v>4059</v>
      </c>
      <c r="C1303" s="24" t="str">
        <f t="shared" si="20"/>
        <v>A09 - Visual Arts</v>
      </c>
      <c r="D1303" s="22"/>
      <c r="E1303" s="22" t="s">
        <v>3190</v>
      </c>
      <c r="F1303" s="22"/>
    </row>
    <row r="1304" spans="1:6" ht="11.25">
      <c r="A1304" s="18" t="s">
        <v>4060</v>
      </c>
      <c r="B1304" s="24" t="s">
        <v>4061</v>
      </c>
      <c r="C1304" s="24" t="str">
        <f t="shared" si="20"/>
        <v>A09.06 - Public Art</v>
      </c>
      <c r="D1304" s="22"/>
      <c r="E1304" s="22" t="s">
        <v>3190</v>
      </c>
      <c r="F1304" s="22"/>
    </row>
    <row r="1305" spans="1:6" ht="11.25">
      <c r="A1305" s="18" t="s">
        <v>4062</v>
      </c>
      <c r="B1305" s="24" t="s">
        <v>4063</v>
      </c>
      <c r="C1305" s="24" t="str">
        <f t="shared" si="20"/>
        <v>A09.09 - Traveling Exhibitions</v>
      </c>
      <c r="D1305" s="22"/>
      <c r="E1305" s="22" t="s">
        <v>3190</v>
      </c>
      <c r="F1305" s="22"/>
    </row>
    <row r="1306" spans="1:6" ht="11.25">
      <c r="A1306" s="18" t="s">
        <v>4064</v>
      </c>
      <c r="B1306" s="24" t="s">
        <v>4065</v>
      </c>
      <c r="C1306" s="24" t="str">
        <f t="shared" si="20"/>
        <v>A09.12 - Visual Arts Exhibitions</v>
      </c>
      <c r="D1306" s="22"/>
      <c r="E1306" s="22" t="s">
        <v>3190</v>
      </c>
      <c r="F1306" s="22"/>
    </row>
    <row r="1307" spans="1:6" ht="11.25">
      <c r="A1307" s="18" t="s">
        <v>4066</v>
      </c>
      <c r="B1307" s="24" t="s">
        <v>4067</v>
      </c>
      <c r="C1307" s="24" t="str">
        <f t="shared" si="20"/>
        <v>A09.13 - Visual Arts Festivals</v>
      </c>
      <c r="D1307" s="22"/>
      <c r="E1307" s="22" t="s">
        <v>3190</v>
      </c>
      <c r="F1307" s="22"/>
    </row>
    <row r="1308" spans="1:6" ht="11.25">
      <c r="A1308" s="18" t="s">
        <v>4068</v>
      </c>
      <c r="B1308" s="24" t="s">
        <v>4069</v>
      </c>
      <c r="C1308" s="24" t="str">
        <f t="shared" si="20"/>
        <v>A09.14 - Visual Arts Instruction</v>
      </c>
      <c r="D1308" s="22"/>
      <c r="E1308" s="22" t="s">
        <v>3190</v>
      </c>
      <c r="F1308" s="22"/>
    </row>
    <row r="1309" spans="1:6" ht="11.25">
      <c r="A1309" s="18" t="s">
        <v>4070</v>
      </c>
      <c r="B1309" s="24" t="s">
        <v>4071</v>
      </c>
      <c r="C1309" s="24" t="str">
        <f t="shared" si="20"/>
        <v>B01 - Education, General/Other</v>
      </c>
      <c r="D1309" s="22"/>
      <c r="E1309" s="22" t="s">
        <v>3190</v>
      </c>
      <c r="F1309" s="22"/>
    </row>
    <row r="1310" spans="1:6" ht="11.25">
      <c r="A1310" s="18" t="s">
        <v>4072</v>
      </c>
      <c r="B1310" s="24" t="s">
        <v>4073</v>
      </c>
      <c r="C1310" s="24" t="str">
        <f t="shared" si="20"/>
        <v>B02 - Education Policy &amp; Reform</v>
      </c>
      <c r="D1310" s="22"/>
      <c r="E1310" s="22" t="s">
        <v>3190</v>
      </c>
      <c r="F1310" s="22"/>
    </row>
    <row r="1311" spans="1:6" ht="11.25">
      <c r="A1311" s="18" t="s">
        <v>4074</v>
      </c>
      <c r="B1311" s="24" t="s">
        <v>4075</v>
      </c>
      <c r="C1311" s="24" t="str">
        <f t="shared" si="20"/>
        <v>B03 - Educational Delivery</v>
      </c>
      <c r="D1311" s="22"/>
      <c r="E1311" s="22" t="s">
        <v>3190</v>
      </c>
      <c r="F1311" s="22"/>
    </row>
    <row r="1312" spans="1:6" ht="11.25">
      <c r="A1312" s="18" t="s">
        <v>4076</v>
      </c>
      <c r="B1312" s="24" t="s">
        <v>4077</v>
      </c>
      <c r="C1312" s="24" t="str">
        <f t="shared" si="20"/>
        <v>B03.02 - Early Childhood Education</v>
      </c>
      <c r="D1312" s="22"/>
      <c r="E1312" s="22" t="s">
        <v>3190</v>
      </c>
      <c r="F1312" s="22"/>
    </row>
    <row r="1313" spans="1:6" ht="11.25">
      <c r="A1313" s="18" t="s">
        <v>4078</v>
      </c>
      <c r="B1313" s="24" t="s">
        <v>4079</v>
      </c>
      <c r="C1313" s="24" t="str">
        <f t="shared" si="20"/>
        <v>B03.03 - Elementary &amp; Secondary Education</v>
      </c>
      <c r="D1313" s="22"/>
      <c r="E1313" s="22" t="s">
        <v>3190</v>
      </c>
      <c r="F1313" s="22"/>
    </row>
    <row r="1314" spans="1:6" ht="11.25">
      <c r="A1314" s="18" t="s">
        <v>4080</v>
      </c>
      <c r="B1314" s="24" t="s">
        <v>4081</v>
      </c>
      <c r="C1314" s="24" t="str">
        <f t="shared" si="20"/>
        <v>B03.04 - Postsecondary Education</v>
      </c>
      <c r="D1314" s="22"/>
      <c r="E1314" s="22" t="s">
        <v>3190</v>
      </c>
      <c r="F1314" s="22"/>
    </row>
    <row r="1315" spans="1:6" ht="11.25">
      <c r="A1315" s="18" t="s">
        <v>4082</v>
      </c>
      <c r="B1315" s="24" t="s">
        <v>4083</v>
      </c>
      <c r="C1315" s="24" t="str">
        <f t="shared" si="20"/>
        <v>B03.05 - Vocational Education</v>
      </c>
      <c r="D1315" s="22"/>
      <c r="E1315" s="22" t="s">
        <v>3190</v>
      </c>
      <c r="F1315" s="22"/>
    </row>
    <row r="1316" spans="1:6" ht="11.25">
      <c r="A1316" s="18" t="s">
        <v>4084</v>
      </c>
      <c r="B1316" s="24" t="s">
        <v>4085</v>
      </c>
      <c r="C1316" s="24" t="str">
        <f t="shared" si="20"/>
        <v>B04 - Educational Programs</v>
      </c>
      <c r="D1316" s="22"/>
      <c r="E1316" s="22" t="s">
        <v>3190</v>
      </c>
      <c r="F1316" s="22"/>
    </row>
    <row r="1317" spans="1:6" ht="11.25">
      <c r="A1317" s="18" t="s">
        <v>4086</v>
      </c>
      <c r="B1317" s="24" t="s">
        <v>4087</v>
      </c>
      <c r="C1317" s="24" t="str">
        <f t="shared" si="20"/>
        <v>B04.02 - Adult Education</v>
      </c>
      <c r="D1317" s="22"/>
      <c r="E1317" s="22" t="s">
        <v>3190</v>
      </c>
      <c r="F1317" s="22"/>
    </row>
    <row r="1318" spans="1:6" ht="11.25">
      <c r="A1318" s="18" t="s">
        <v>4088</v>
      </c>
      <c r="B1318" s="24" t="s">
        <v>4089</v>
      </c>
      <c r="C1318" s="24" t="str">
        <f t="shared" si="20"/>
        <v>B04.03 - Afterschool Enrichment</v>
      </c>
      <c r="D1318" s="22"/>
      <c r="E1318" s="22" t="s">
        <v>3190</v>
      </c>
      <c r="F1318" s="22"/>
    </row>
    <row r="1319" spans="1:6" ht="11.25">
      <c r="A1319" s="18" t="s">
        <v>4090</v>
      </c>
      <c r="B1319" s="24" t="s">
        <v>4091</v>
      </c>
      <c r="C1319" s="24" t="str">
        <f t="shared" si="20"/>
        <v>B04.04 - Computer Literacy</v>
      </c>
      <c r="D1319" s="22"/>
      <c r="E1319" s="22" t="s">
        <v>3190</v>
      </c>
      <c r="F1319" s="22"/>
    </row>
    <row r="1320" spans="1:6" ht="11.25">
      <c r="A1320" s="18" t="s">
        <v>4092</v>
      </c>
      <c r="B1320" s="24" t="s">
        <v>4093</v>
      </c>
      <c r="C1320" s="24" t="str">
        <f t="shared" si="20"/>
        <v>B04.05 - Distance Education</v>
      </c>
      <c r="D1320" s="22"/>
      <c r="E1320" s="22" t="s">
        <v>3190</v>
      </c>
      <c r="F1320" s="22"/>
    </row>
    <row r="1321" spans="1:6" ht="11.25">
      <c r="A1321" s="18" t="s">
        <v>4094</v>
      </c>
      <c r="B1321" s="24" t="s">
        <v>4095</v>
      </c>
      <c r="C1321" s="24" t="str">
        <f t="shared" si="20"/>
        <v>B04.06 - Dropout Programs</v>
      </c>
      <c r="D1321" s="22"/>
      <c r="E1321" s="22" t="s">
        <v>3190</v>
      </c>
      <c r="F1321" s="22"/>
    </row>
    <row r="1322" spans="1:6" ht="11.25">
      <c r="A1322" s="18" t="s">
        <v>4096</v>
      </c>
      <c r="B1322" s="24" t="s">
        <v>4097</v>
      </c>
      <c r="C1322" s="24" t="str">
        <f t="shared" si="20"/>
        <v>B04.07 - Educational Testing</v>
      </c>
      <c r="D1322" s="22"/>
      <c r="E1322" s="22" t="s">
        <v>3190</v>
      </c>
      <c r="F1322" s="22"/>
    </row>
    <row r="1323" spans="1:6" ht="11.25">
      <c r="A1323" s="18" t="s">
        <v>4098</v>
      </c>
      <c r="B1323" s="24" t="s">
        <v>4099</v>
      </c>
      <c r="C1323" s="24" t="str">
        <f t="shared" si="20"/>
        <v>B04.08 - Extracurricular Activities</v>
      </c>
      <c r="D1323" s="22"/>
      <c r="E1323" s="22" t="s">
        <v>3190</v>
      </c>
      <c r="F1323" s="22"/>
    </row>
    <row r="1324" spans="1:6" ht="11.25">
      <c r="A1324" s="18" t="s">
        <v>4100</v>
      </c>
      <c r="B1324" s="24" t="s">
        <v>4101</v>
      </c>
      <c r="C1324" s="24" t="str">
        <f t="shared" si="20"/>
        <v>B04.08.02 - Extracurricular Arts &amp; Culture</v>
      </c>
      <c r="D1324" s="22"/>
      <c r="E1324" s="22" t="s">
        <v>3190</v>
      </c>
      <c r="F1324" s="22"/>
    </row>
    <row r="1325" spans="1:6" ht="11.25">
      <c r="A1325" s="18" t="s">
        <v>4102</v>
      </c>
      <c r="B1325" s="24" t="s">
        <v>4103</v>
      </c>
      <c r="C1325" s="24" t="str">
        <f t="shared" si="20"/>
        <v>B04.08.03 - Extracurricular Music</v>
      </c>
      <c r="D1325" s="22"/>
      <c r="E1325" s="22" t="s">
        <v>3190</v>
      </c>
      <c r="F1325" s="22"/>
    </row>
    <row r="1326" spans="1:6" ht="11.25">
      <c r="A1326" s="18" t="s">
        <v>4104</v>
      </c>
      <c r="B1326" s="24" t="s">
        <v>4105</v>
      </c>
      <c r="C1326" s="24" t="str">
        <f t="shared" si="20"/>
        <v>B04.08.04 - Extracurricular School Sports</v>
      </c>
      <c r="D1326" s="22"/>
      <c r="E1326" s="22" t="s">
        <v>3190</v>
      </c>
      <c r="F1326" s="22"/>
    </row>
    <row r="1327" spans="1:6" ht="11.25">
      <c r="A1327" s="18" t="s">
        <v>4106</v>
      </c>
      <c r="B1327" s="24" t="s">
        <v>4107</v>
      </c>
      <c r="C1327" s="24" t="str">
        <f t="shared" si="20"/>
        <v>B04.08.05 - Extracurricular Science, Math &amp; Technology</v>
      </c>
      <c r="D1327" s="22"/>
      <c r="E1327" s="22" t="s">
        <v>3190</v>
      </c>
      <c r="F1327" s="22"/>
    </row>
    <row r="1328" spans="1:6" ht="11.25">
      <c r="A1328" s="18" t="s">
        <v>4108</v>
      </c>
      <c r="B1328" s="24" t="s">
        <v>4109</v>
      </c>
      <c r="C1328" s="24" t="str">
        <f t="shared" si="20"/>
        <v>B04.09 - Gifted Education</v>
      </c>
      <c r="D1328" s="22"/>
      <c r="E1328" s="22" t="s">
        <v>3190</v>
      </c>
      <c r="F1328" s="22"/>
    </row>
    <row r="1329" spans="1:6" ht="11.25">
      <c r="A1329" s="18" t="s">
        <v>4110</v>
      </c>
      <c r="B1329" s="24" t="s">
        <v>4111</v>
      </c>
      <c r="C1329" s="24" t="str">
        <f t="shared" si="20"/>
        <v>B04.11 - Literacy</v>
      </c>
      <c r="D1329" s="22"/>
      <c r="E1329" s="22" t="s">
        <v>3190</v>
      </c>
      <c r="F1329" s="22"/>
    </row>
    <row r="1330" spans="1:6" ht="11.25">
      <c r="A1330" s="18" t="s">
        <v>4112</v>
      </c>
      <c r="B1330" s="24" t="s">
        <v>4113</v>
      </c>
      <c r="C1330" s="24" t="str">
        <f t="shared" si="20"/>
        <v>B04.17 - Partnerships in Education</v>
      </c>
      <c r="D1330" s="22"/>
      <c r="E1330" s="22" t="s">
        <v>3190</v>
      </c>
      <c r="F1330" s="22"/>
    </row>
    <row r="1331" spans="1:6" ht="11.25">
      <c r="A1331" s="18" t="s">
        <v>4114</v>
      </c>
      <c r="B1331" s="24" t="s">
        <v>4115</v>
      </c>
      <c r="C1331" s="24" t="str">
        <f t="shared" si="20"/>
        <v>B04.18 - Remedial Programs</v>
      </c>
      <c r="D1331" s="22"/>
      <c r="E1331" s="22" t="s">
        <v>3190</v>
      </c>
      <c r="F1331" s="22"/>
    </row>
    <row r="1332" spans="1:6" ht="11.25">
      <c r="A1332" s="18" t="s">
        <v>4116</v>
      </c>
      <c r="B1332" s="24" t="s">
        <v>4117</v>
      </c>
      <c r="C1332" s="24" t="str">
        <f t="shared" si="20"/>
        <v>B04.19 - Service Learning</v>
      </c>
      <c r="D1332" s="22"/>
      <c r="E1332" s="22" t="s">
        <v>3190</v>
      </c>
      <c r="F1332" s="22"/>
    </row>
    <row r="1333" spans="1:6" ht="11.25">
      <c r="A1333" s="18" t="s">
        <v>4118</v>
      </c>
      <c r="B1333" s="24" t="s">
        <v>4119</v>
      </c>
      <c r="C1333" s="24" t="str">
        <f t="shared" si="20"/>
        <v>B04.20 - Special Education</v>
      </c>
      <c r="D1333" s="22"/>
      <c r="E1333" s="22" t="s">
        <v>3190</v>
      </c>
      <c r="F1333" s="22"/>
    </row>
    <row r="1334" spans="1:6" ht="11.25">
      <c r="A1334" s="18" t="s">
        <v>4120</v>
      </c>
      <c r="B1334" s="24" t="s">
        <v>4121</v>
      </c>
      <c r="C1334" s="24" t="str">
        <f t="shared" si="20"/>
        <v>B04.21 - Summer School</v>
      </c>
      <c r="D1334" s="22"/>
      <c r="E1334" s="22" t="s">
        <v>3190</v>
      </c>
      <c r="F1334" s="22"/>
    </row>
    <row r="1335" spans="1:6" ht="11.25">
      <c r="A1335" s="18" t="s">
        <v>635</v>
      </c>
      <c r="B1335" s="24" t="s">
        <v>2840</v>
      </c>
      <c r="C1335" s="24" t="str">
        <f t="shared" si="20"/>
        <v>B04.22 - Tutorial Programs</v>
      </c>
      <c r="D1335" s="22"/>
      <c r="E1335" s="22" t="s">
        <v>3190</v>
      </c>
      <c r="F1335" s="22"/>
    </row>
    <row r="1336" spans="1:6" ht="11.25">
      <c r="A1336" s="18" t="s">
        <v>2841</v>
      </c>
      <c r="B1336" s="24" t="s">
        <v>2842</v>
      </c>
      <c r="C1336" s="24" t="str">
        <f t="shared" si="20"/>
        <v>B05 - Educational Research</v>
      </c>
      <c r="D1336" s="22"/>
      <c r="E1336" s="22" t="s">
        <v>3190</v>
      </c>
      <c r="F1336" s="22"/>
    </row>
    <row r="1337" spans="1:6" ht="11.25">
      <c r="A1337" s="18" t="s">
        <v>2843</v>
      </c>
      <c r="B1337" s="24" t="s">
        <v>2844</v>
      </c>
      <c r="C1337" s="24" t="str">
        <f t="shared" si="20"/>
        <v>B05.02 - Curriculum Development</v>
      </c>
      <c r="D1337" s="22"/>
      <c r="E1337" s="22" t="s">
        <v>3190</v>
      </c>
      <c r="F1337" s="22"/>
    </row>
    <row r="1338" spans="1:6" ht="11.25">
      <c r="A1338" s="18" t="s">
        <v>2845</v>
      </c>
      <c r="B1338" s="24" t="s">
        <v>2846</v>
      </c>
      <c r="C1338" s="24" t="str">
        <f t="shared" si="20"/>
        <v>B05.03 - Education &amp; Technology</v>
      </c>
      <c r="D1338" s="22"/>
      <c r="E1338" s="22" t="s">
        <v>3190</v>
      </c>
      <c r="F1338" s="22"/>
    </row>
    <row r="1339" spans="1:6" ht="11.25">
      <c r="A1339" s="18" t="s">
        <v>2847</v>
      </c>
      <c r="B1339" s="24" t="s">
        <v>2848</v>
      </c>
      <c r="C1339" s="24" t="str">
        <f t="shared" si="20"/>
        <v>B05.04 - Educational Assessment &amp; Evaluation</v>
      </c>
      <c r="D1339" s="22"/>
      <c r="E1339" s="22" t="s">
        <v>3190</v>
      </c>
      <c r="F1339" s="22"/>
    </row>
    <row r="1340" spans="1:6" ht="11.25">
      <c r="A1340" s="18" t="s">
        <v>2849</v>
      </c>
      <c r="B1340" s="24" t="s">
        <v>2850</v>
      </c>
      <c r="C1340" s="24" t="str">
        <f t="shared" si="20"/>
        <v>B06 - Library</v>
      </c>
      <c r="D1340" s="22"/>
      <c r="E1340" s="22" t="s">
        <v>3190</v>
      </c>
      <c r="F1340" s="22"/>
    </row>
    <row r="1341" spans="1:6" ht="11.25">
      <c r="A1341" s="18" t="s">
        <v>2851</v>
      </c>
      <c r="B1341" s="24" t="s">
        <v>2852</v>
      </c>
      <c r="C1341" s="24" t="str">
        <f t="shared" si="20"/>
        <v>B07 - Student Services</v>
      </c>
      <c r="D1341" s="22"/>
      <c r="E1341" s="22" t="s">
        <v>3190</v>
      </c>
      <c r="F1341" s="22"/>
    </row>
    <row r="1342" spans="1:6" ht="11.25">
      <c r="A1342" s="18" t="s">
        <v>2853</v>
      </c>
      <c r="B1342" s="24" t="s">
        <v>2854</v>
      </c>
      <c r="C1342" s="24" t="str">
        <f t="shared" si="20"/>
        <v>B07.05 - Alumni</v>
      </c>
      <c r="D1342" s="22"/>
      <c r="E1342" s="22" t="s">
        <v>3190</v>
      </c>
      <c r="F1342" s="22"/>
    </row>
    <row r="1343" spans="1:6" ht="11.25">
      <c r="A1343" s="18" t="s">
        <v>2855</v>
      </c>
      <c r="B1343" s="24" t="s">
        <v>2856</v>
      </c>
      <c r="C1343" s="24" t="str">
        <f t="shared" si="20"/>
        <v>B07.06 - Guidance &amp; Counseling</v>
      </c>
      <c r="D1343" s="22"/>
      <c r="E1343" s="22" t="s">
        <v>3190</v>
      </c>
      <c r="F1343" s="22"/>
    </row>
    <row r="1344" spans="1:6" ht="11.25">
      <c r="A1344" s="18" t="s">
        <v>2857</v>
      </c>
      <c r="B1344" s="24" t="s">
        <v>2858</v>
      </c>
      <c r="C1344" s="24" t="str">
        <f t="shared" si="20"/>
        <v>B07.07 - School Health Services</v>
      </c>
      <c r="D1344" s="22"/>
      <c r="E1344" s="22" t="s">
        <v>3190</v>
      </c>
      <c r="F1344" s="22"/>
    </row>
    <row r="1345" spans="1:6" ht="11.25">
      <c r="A1345" s="18" t="s">
        <v>2859</v>
      </c>
      <c r="B1345" s="24" t="s">
        <v>2860</v>
      </c>
      <c r="C1345" s="24" t="str">
        <f t="shared" si="20"/>
        <v>B07.08 - Student Financial Aid</v>
      </c>
      <c r="D1345" s="22"/>
      <c r="E1345" s="22" t="s">
        <v>3190</v>
      </c>
      <c r="F1345" s="22"/>
    </row>
    <row r="1346" spans="1:6" ht="11.25">
      <c r="A1346" s="18" t="s">
        <v>2861</v>
      </c>
      <c r="B1346" s="24" t="s">
        <v>2862</v>
      </c>
      <c r="C1346" s="24" t="str">
        <f aca="true" t="shared" si="21" ref="C1346:C1409">A1346&amp;" - "&amp;B1346</f>
        <v>B08 - Teacher &amp; Faculty</v>
      </c>
      <c r="D1346" s="22"/>
      <c r="E1346" s="22" t="s">
        <v>3190</v>
      </c>
      <c r="F1346" s="22"/>
    </row>
    <row r="1347" spans="1:6" ht="11.25">
      <c r="A1347" s="18" t="s">
        <v>2863</v>
      </c>
      <c r="B1347" s="24" t="s">
        <v>2864</v>
      </c>
      <c r="C1347" s="24" t="str">
        <f t="shared" si="21"/>
        <v>C01 - Environment, General/Other</v>
      </c>
      <c r="D1347" s="22"/>
      <c r="E1347" s="22" t="s">
        <v>3190</v>
      </c>
      <c r="F1347" s="22"/>
    </row>
    <row r="1348" spans="1:6" ht="11.25">
      <c r="A1348" s="18" t="s">
        <v>2865</v>
      </c>
      <c r="B1348" s="24" t="s">
        <v>2866</v>
      </c>
      <c r="C1348" s="24" t="str">
        <f t="shared" si="21"/>
        <v>C02 - Environmental Education</v>
      </c>
      <c r="D1348" s="22"/>
      <c r="E1348" s="22" t="s">
        <v>3190</v>
      </c>
      <c r="F1348" s="22"/>
    </row>
    <row r="1349" spans="1:6" ht="11.25">
      <c r="A1349" s="18" t="s">
        <v>2867</v>
      </c>
      <c r="B1349" s="24" t="s">
        <v>2868</v>
      </c>
      <c r="C1349" s="24" t="str">
        <f t="shared" si="21"/>
        <v>C03 - Environmental &amp; Sustainable Design</v>
      </c>
      <c r="D1349" s="22"/>
      <c r="E1349" s="22" t="s">
        <v>3190</v>
      </c>
      <c r="F1349" s="22"/>
    </row>
    <row r="1350" spans="1:6" ht="11.25">
      <c r="A1350" s="18" t="s">
        <v>2869</v>
      </c>
      <c r="B1350" s="24" t="s">
        <v>2870</v>
      </c>
      <c r="C1350" s="24" t="str">
        <f t="shared" si="21"/>
        <v>C03.02 - Architectural &amp; Landscape Design</v>
      </c>
      <c r="D1350" s="22"/>
      <c r="E1350" s="22" t="s">
        <v>3190</v>
      </c>
      <c r="F1350" s="22"/>
    </row>
    <row r="1351" spans="1:6" ht="11.25">
      <c r="A1351" s="18" t="s">
        <v>2871</v>
      </c>
      <c r="B1351" s="24" t="s">
        <v>2872</v>
      </c>
      <c r="C1351" s="24" t="str">
        <f t="shared" si="21"/>
        <v>C03.03 - Environmental &amp; Urban Beautification</v>
      </c>
      <c r="D1351" s="22"/>
      <c r="E1351" s="22" t="s">
        <v>3190</v>
      </c>
      <c r="F1351" s="22"/>
    </row>
    <row r="1352" spans="1:6" ht="11.25">
      <c r="A1352" s="18" t="s">
        <v>4224</v>
      </c>
      <c r="B1352" s="24" t="s">
        <v>4225</v>
      </c>
      <c r="C1352" s="24" t="str">
        <f t="shared" si="21"/>
        <v>C03.04 - Land Use Planning</v>
      </c>
      <c r="D1352" s="22"/>
      <c r="E1352" s="22" t="s">
        <v>3190</v>
      </c>
      <c r="F1352" s="22"/>
    </row>
    <row r="1353" spans="1:6" ht="11.25">
      <c r="A1353" s="18" t="s">
        <v>4226</v>
      </c>
      <c r="B1353" s="24" t="s">
        <v>4227</v>
      </c>
      <c r="C1353" s="24" t="str">
        <f t="shared" si="21"/>
        <v>C04 - Horticulture</v>
      </c>
      <c r="D1353" s="22"/>
      <c r="E1353" s="22" t="s">
        <v>3190</v>
      </c>
      <c r="F1353" s="22"/>
    </row>
    <row r="1354" spans="1:6" ht="11.25">
      <c r="A1354" s="18" t="s">
        <v>4228</v>
      </c>
      <c r="B1354" s="24" t="s">
        <v>4229</v>
      </c>
      <c r="C1354" s="24" t="str">
        <f t="shared" si="21"/>
        <v>C04.02 - Botanical &amp; Aquatic Gardens</v>
      </c>
      <c r="D1354" s="22"/>
      <c r="E1354" s="22" t="s">
        <v>3190</v>
      </c>
      <c r="F1354" s="22"/>
    </row>
    <row r="1355" spans="1:6" ht="11.25">
      <c r="A1355" s="18" t="s">
        <v>4230</v>
      </c>
      <c r="B1355" s="24" t="s">
        <v>1826</v>
      </c>
      <c r="C1355" s="24" t="str">
        <f t="shared" si="21"/>
        <v>C05 - Natural Resources Conservation &amp; Protection</v>
      </c>
      <c r="D1355" s="22"/>
      <c r="E1355" s="22" t="s">
        <v>3190</v>
      </c>
      <c r="F1355" s="22"/>
    </row>
    <row r="1356" spans="1:6" ht="11.25">
      <c r="A1356" s="18" t="s">
        <v>1827</v>
      </c>
      <c r="B1356" s="24" t="s">
        <v>1828</v>
      </c>
      <c r="C1356" s="24" t="str">
        <f t="shared" si="21"/>
        <v>C05.02 - Energy Resources</v>
      </c>
      <c r="D1356" s="22"/>
      <c r="E1356" s="22" t="s">
        <v>3190</v>
      </c>
      <c r="F1356" s="22"/>
    </row>
    <row r="1357" spans="1:6" ht="11.25">
      <c r="A1357" s="18" t="s">
        <v>1829</v>
      </c>
      <c r="B1357" s="24" t="s">
        <v>1830</v>
      </c>
      <c r="C1357" s="24" t="str">
        <f t="shared" si="21"/>
        <v>C05.03 - Land Conservation</v>
      </c>
      <c r="D1357" s="22"/>
      <c r="E1357" s="22" t="s">
        <v>3190</v>
      </c>
      <c r="F1357" s="22"/>
    </row>
    <row r="1358" spans="1:6" ht="11.25">
      <c r="A1358" s="18" t="s">
        <v>1831</v>
      </c>
      <c r="B1358" s="24" t="s">
        <v>1832</v>
      </c>
      <c r="C1358" s="24" t="str">
        <f t="shared" si="21"/>
        <v>C05.04 - Marine Conservation</v>
      </c>
      <c r="D1358" s="22"/>
      <c r="E1358" s="22" t="s">
        <v>3190</v>
      </c>
      <c r="F1358" s="22"/>
    </row>
    <row r="1359" spans="1:6" ht="11.25">
      <c r="A1359" s="18" t="s">
        <v>1833</v>
      </c>
      <c r="B1359" s="24" t="s">
        <v>1834</v>
      </c>
      <c r="C1359" s="24" t="str">
        <f t="shared" si="21"/>
        <v>C05.05 - Plant Conservation</v>
      </c>
      <c r="D1359" s="22"/>
      <c r="E1359" s="22" t="s">
        <v>3190</v>
      </c>
      <c r="F1359" s="22"/>
    </row>
    <row r="1360" spans="1:6" ht="11.25">
      <c r="A1360" s="18" t="s">
        <v>1835</v>
      </c>
      <c r="B1360" s="115" t="s">
        <v>1836</v>
      </c>
      <c r="C1360" s="24" t="str">
        <f t="shared" si="21"/>
        <v>C05.06 - Water Conservation</v>
      </c>
      <c r="D1360" s="22"/>
      <c r="E1360" s="22" t="s">
        <v>3190</v>
      </c>
      <c r="F1360" s="22"/>
    </row>
    <row r="1361" spans="1:6" ht="11.25">
      <c r="A1361" s="18" t="s">
        <v>1837</v>
      </c>
      <c r="B1361" s="115" t="s">
        <v>1838</v>
      </c>
      <c r="C1361" s="24" t="str">
        <f t="shared" si="21"/>
        <v>C05.07 - Watershed Conservation</v>
      </c>
      <c r="D1361" s="22"/>
      <c r="E1361" s="22" t="s">
        <v>3190</v>
      </c>
      <c r="F1361" s="22"/>
    </row>
    <row r="1362" spans="1:6" ht="11.25">
      <c r="A1362" s="18" t="s">
        <v>1839</v>
      </c>
      <c r="B1362" s="115" t="s">
        <v>1840</v>
      </c>
      <c r="C1362" s="24" t="str">
        <f t="shared" si="21"/>
        <v>C06 - Pollution Abatement &amp; Control</v>
      </c>
      <c r="D1362" s="22"/>
      <c r="E1362" s="22" t="s">
        <v>3190</v>
      </c>
      <c r="F1362" s="22"/>
    </row>
    <row r="1363" spans="1:6" ht="11.25">
      <c r="A1363" s="18" t="s">
        <v>1841</v>
      </c>
      <c r="B1363" s="115" t="s">
        <v>1842</v>
      </c>
      <c r="C1363" s="24" t="str">
        <f t="shared" si="21"/>
        <v>C06.02 - Air Pollution Control</v>
      </c>
      <c r="D1363" s="22"/>
      <c r="E1363" s="22" t="s">
        <v>3190</v>
      </c>
      <c r="F1363" s="22"/>
    </row>
    <row r="1364" spans="1:6" ht="11.25">
      <c r="A1364" s="18" t="s">
        <v>1843</v>
      </c>
      <c r="B1364" s="115" t="s">
        <v>1844</v>
      </c>
      <c r="C1364" s="24" t="str">
        <f t="shared" si="21"/>
        <v>C06.03 - Climatic Change</v>
      </c>
      <c r="D1364" s="22"/>
      <c r="E1364" s="22" t="s">
        <v>3190</v>
      </c>
      <c r="F1364" s="22"/>
    </row>
    <row r="1365" spans="1:6" ht="11.25">
      <c r="A1365" s="18" t="s">
        <v>1845</v>
      </c>
      <c r="B1365" s="115" t="s">
        <v>1846</v>
      </c>
      <c r="C1365" s="24" t="str">
        <f t="shared" si="21"/>
        <v>C06.04 - Environmental Hazards Control</v>
      </c>
      <c r="D1365" s="22"/>
      <c r="E1365" s="22" t="s">
        <v>3190</v>
      </c>
      <c r="F1365" s="22"/>
    </row>
    <row r="1366" spans="1:6" ht="11.25">
      <c r="A1366" s="18" t="s">
        <v>666</v>
      </c>
      <c r="B1366" s="24" t="s">
        <v>4128</v>
      </c>
      <c r="C1366" s="24" t="str">
        <f t="shared" si="21"/>
        <v>C06.05 - Pest Control</v>
      </c>
      <c r="D1366" s="22"/>
      <c r="E1366" s="22" t="s">
        <v>3190</v>
      </c>
      <c r="F1366" s="22"/>
    </row>
    <row r="1367" spans="1:6" ht="11.25">
      <c r="A1367" s="18" t="s">
        <v>4129</v>
      </c>
      <c r="B1367" s="24" t="s">
        <v>4130</v>
      </c>
      <c r="C1367" s="24" t="str">
        <f t="shared" si="21"/>
        <v>C06.06 - Radiation Control</v>
      </c>
      <c r="D1367" s="22"/>
      <c r="E1367" s="22" t="s">
        <v>3190</v>
      </c>
      <c r="F1367" s="22"/>
    </row>
    <row r="1368" spans="1:6" ht="11.25">
      <c r="A1368" s="18" t="s">
        <v>4131</v>
      </c>
      <c r="B1368" s="24" t="s">
        <v>4132</v>
      </c>
      <c r="C1368" s="24" t="str">
        <f t="shared" si="21"/>
        <v>C06.07 - Recycling</v>
      </c>
      <c r="D1368" s="22"/>
      <c r="E1368" s="22" t="s">
        <v>3190</v>
      </c>
      <c r="F1368" s="22"/>
    </row>
    <row r="1369" spans="1:6" ht="11.25">
      <c r="A1369" s="18" t="s">
        <v>4133</v>
      </c>
      <c r="B1369" s="24" t="s">
        <v>4134</v>
      </c>
      <c r="C1369" s="24" t="str">
        <f t="shared" si="21"/>
        <v>C06.08 - Waste Management</v>
      </c>
      <c r="D1369" s="22"/>
      <c r="E1369" s="22" t="s">
        <v>3190</v>
      </c>
      <c r="F1369" s="22"/>
    </row>
    <row r="1370" spans="1:6" ht="11.25">
      <c r="A1370" s="18" t="s">
        <v>4135</v>
      </c>
      <c r="B1370" s="24" t="s">
        <v>4136</v>
      </c>
      <c r="C1370" s="24" t="str">
        <f t="shared" si="21"/>
        <v>C06.09 - Water Pollution Control</v>
      </c>
      <c r="D1370" s="22"/>
      <c r="E1370" s="22" t="s">
        <v>3190</v>
      </c>
      <c r="F1370" s="22"/>
    </row>
    <row r="1371" spans="1:6" ht="11.25">
      <c r="A1371" s="18" t="s">
        <v>4137</v>
      </c>
      <c r="B1371" s="24" t="s">
        <v>4138</v>
      </c>
      <c r="C1371" s="24" t="str">
        <f t="shared" si="21"/>
        <v>D01 - Animal-Related, General/Other</v>
      </c>
      <c r="D1371" s="22"/>
      <c r="E1371" s="22" t="s">
        <v>3190</v>
      </c>
      <c r="F1371" s="22"/>
    </row>
    <row r="1372" spans="1:6" ht="11.25">
      <c r="A1372" s="18" t="s">
        <v>4139</v>
      </c>
      <c r="B1372" s="24" t="s">
        <v>4140</v>
      </c>
      <c r="C1372" s="24" t="str">
        <f t="shared" si="21"/>
        <v>D02 - Animal Ownership</v>
      </c>
      <c r="D1372" s="22"/>
      <c r="E1372" s="22" t="s">
        <v>3190</v>
      </c>
      <c r="F1372" s="22"/>
    </row>
    <row r="1373" spans="1:6" ht="11.25">
      <c r="A1373" s="18" t="s">
        <v>4141</v>
      </c>
      <c r="B1373" s="24" t="s">
        <v>4142</v>
      </c>
      <c r="C1373" s="24" t="str">
        <f t="shared" si="21"/>
        <v>D02.02 - Animal Exhibitions &amp; Shows</v>
      </c>
      <c r="D1373" s="22"/>
      <c r="E1373" s="22" t="s">
        <v>3190</v>
      </c>
      <c r="F1373" s="22"/>
    </row>
    <row r="1374" spans="1:6" ht="11.25">
      <c r="A1374" s="18" t="s">
        <v>4143</v>
      </c>
      <c r="B1374" s="24" t="s">
        <v>4144</v>
      </c>
      <c r="C1374" s="24" t="str">
        <f t="shared" si="21"/>
        <v>D02.03 - Animal Training</v>
      </c>
      <c r="D1374" s="22"/>
      <c r="E1374" s="22" t="s">
        <v>3190</v>
      </c>
      <c r="F1374" s="22"/>
    </row>
    <row r="1375" spans="1:6" ht="11.25">
      <c r="A1375" s="18" t="s">
        <v>4145</v>
      </c>
      <c r="B1375" s="24" t="s">
        <v>4146</v>
      </c>
      <c r="C1375" s="24" t="str">
        <f t="shared" si="21"/>
        <v>D02.04 - Pet Cemetery Services</v>
      </c>
      <c r="D1375" s="22"/>
      <c r="E1375" s="22" t="s">
        <v>3190</v>
      </c>
      <c r="F1375" s="22"/>
    </row>
    <row r="1376" spans="1:6" ht="11.25">
      <c r="A1376" s="18" t="s">
        <v>4147</v>
      </c>
      <c r="B1376" s="24" t="s">
        <v>4148</v>
      </c>
      <c r="C1376" s="24" t="str">
        <f t="shared" si="21"/>
        <v>D02.05 - Pet-Related Financial &amp; Commodities Assistance</v>
      </c>
      <c r="D1376" s="22"/>
      <c r="E1376" s="22" t="s">
        <v>3190</v>
      </c>
      <c r="F1376" s="22"/>
    </row>
    <row r="1377" spans="1:6" ht="11.25">
      <c r="A1377" s="18" t="s">
        <v>4149</v>
      </c>
      <c r="B1377" s="24" t="s">
        <v>4150</v>
      </c>
      <c r="C1377" s="24" t="str">
        <f t="shared" si="21"/>
        <v>D03 - Animal Protection &amp; Welfare</v>
      </c>
      <c r="D1377" s="22"/>
      <c r="E1377" s="22" t="s">
        <v>3190</v>
      </c>
      <c r="F1377" s="22"/>
    </row>
    <row r="1378" spans="1:6" ht="11.25">
      <c r="A1378" s="18" t="s">
        <v>4151</v>
      </c>
      <c r="B1378" s="24" t="s">
        <v>4152</v>
      </c>
      <c r="C1378" s="24" t="str">
        <f t="shared" si="21"/>
        <v>D03.02 - Animal Control</v>
      </c>
      <c r="D1378" s="22"/>
      <c r="E1378" s="22" t="s">
        <v>3190</v>
      </c>
      <c r="F1378" s="22"/>
    </row>
    <row r="1379" spans="1:6" ht="11.25">
      <c r="A1379" s="18" t="s">
        <v>4153</v>
      </c>
      <c r="B1379" s="24" t="s">
        <v>4154</v>
      </c>
      <c r="C1379" s="24" t="str">
        <f t="shared" si="21"/>
        <v>D03.03 - Farm &amp; Domestic Animal Protection &amp; Welfare</v>
      </c>
      <c r="D1379" s="22"/>
      <c r="E1379" s="22" t="s">
        <v>3190</v>
      </c>
      <c r="F1379" s="22"/>
    </row>
    <row r="1380" spans="1:6" ht="11.25">
      <c r="A1380" s="18" t="s">
        <v>4155</v>
      </c>
      <c r="B1380" s="24" t="s">
        <v>4156</v>
      </c>
      <c r="C1380" s="24" t="str">
        <f t="shared" si="21"/>
        <v>D03.04 - Prevention of Cruelty to Animals Enforcement</v>
      </c>
      <c r="D1380" s="22"/>
      <c r="E1380" s="22" t="s">
        <v>3190</v>
      </c>
      <c r="F1380" s="22"/>
    </row>
    <row r="1381" spans="1:6" ht="11.25">
      <c r="A1381" s="18" t="s">
        <v>4157</v>
      </c>
      <c r="B1381" s="24" t="s">
        <v>1431</v>
      </c>
      <c r="C1381" s="24" t="str">
        <f t="shared" si="21"/>
        <v>D04 - Veterinary Services</v>
      </c>
      <c r="D1381" s="22"/>
      <c r="E1381" s="22" t="s">
        <v>3190</v>
      </c>
      <c r="F1381" s="22"/>
    </row>
    <row r="1382" spans="1:6" ht="11.25">
      <c r="A1382" s="18" t="s">
        <v>4158</v>
      </c>
      <c r="B1382" s="24" t="s">
        <v>4159</v>
      </c>
      <c r="C1382" s="24" t="str">
        <f t="shared" si="21"/>
        <v>D05 - Wildlife Preservation &amp; Protection</v>
      </c>
      <c r="D1382" s="22"/>
      <c r="E1382" s="22" t="s">
        <v>3190</v>
      </c>
      <c r="F1382" s="22"/>
    </row>
    <row r="1383" spans="1:6" ht="11.25">
      <c r="A1383" s="18" t="s">
        <v>4160</v>
      </c>
      <c r="B1383" s="24" t="s">
        <v>4161</v>
      </c>
      <c r="C1383" s="24" t="str">
        <f t="shared" si="21"/>
        <v>D05.02 - Bird Preservation &amp; Protection</v>
      </c>
      <c r="D1383" s="22"/>
      <c r="E1383" s="22" t="s">
        <v>3190</v>
      </c>
      <c r="F1383" s="22"/>
    </row>
    <row r="1384" spans="1:6" ht="11.25">
      <c r="A1384" s="18" t="s">
        <v>4162</v>
      </c>
      <c r="B1384" s="24" t="s">
        <v>4163</v>
      </c>
      <c r="C1384" s="24" t="str">
        <f t="shared" si="21"/>
        <v>D05.03 - Fishery Conservation &amp; Management</v>
      </c>
      <c r="D1384" s="22"/>
      <c r="E1384" s="22" t="s">
        <v>3190</v>
      </c>
      <c r="F1384" s="22"/>
    </row>
    <row r="1385" spans="1:6" ht="11.25">
      <c r="A1385" s="18" t="s">
        <v>4164</v>
      </c>
      <c r="B1385" s="24" t="s">
        <v>4165</v>
      </c>
      <c r="C1385" s="24" t="str">
        <f t="shared" si="21"/>
        <v>D05.04 - Marine Animals Preservation &amp; Protection</v>
      </c>
      <c r="D1385" s="22"/>
      <c r="E1385" s="22" t="s">
        <v>3190</v>
      </c>
      <c r="F1385" s="22"/>
    </row>
    <row r="1386" spans="1:6" ht="11.25">
      <c r="A1386" s="18" t="s">
        <v>4166</v>
      </c>
      <c r="B1386" s="24" t="s">
        <v>4167</v>
      </c>
      <c r="C1386" s="24" t="str">
        <f t="shared" si="21"/>
        <v>D05.05 - Wild Animals Preservation &amp; Protection</v>
      </c>
      <c r="D1386" s="22"/>
      <c r="E1386" s="22" t="s">
        <v>3190</v>
      </c>
      <c r="F1386" s="22"/>
    </row>
    <row r="1387" spans="1:6" ht="11.25">
      <c r="A1387" s="18" t="s">
        <v>4168</v>
      </c>
      <c r="B1387" s="24" t="s">
        <v>4169</v>
      </c>
      <c r="C1387" s="24" t="str">
        <f t="shared" si="21"/>
        <v>D06 - Zoological Parks &amp; Aquariums</v>
      </c>
      <c r="D1387" s="22"/>
      <c r="E1387" s="22" t="s">
        <v>3190</v>
      </c>
      <c r="F1387" s="22"/>
    </row>
    <row r="1388" spans="1:6" ht="11.25">
      <c r="A1388" s="18" t="s">
        <v>4170</v>
      </c>
      <c r="B1388" s="24" t="s">
        <v>4171</v>
      </c>
      <c r="C1388" s="24" t="str">
        <f t="shared" si="21"/>
        <v>E01 - Health Care, General/Other</v>
      </c>
      <c r="D1388" s="22"/>
      <c r="E1388" s="22" t="s">
        <v>3190</v>
      </c>
      <c r="F1388" s="22"/>
    </row>
    <row r="1389" spans="1:6" ht="11.25">
      <c r="A1389" s="18" t="s">
        <v>4172</v>
      </c>
      <c r="B1389" s="24" t="s">
        <v>4173</v>
      </c>
      <c r="C1389" s="24" t="str">
        <f t="shared" si="21"/>
        <v>E02 - Alternative Health Care</v>
      </c>
      <c r="D1389" s="22"/>
      <c r="E1389" s="22" t="s">
        <v>3190</v>
      </c>
      <c r="F1389" s="22"/>
    </row>
    <row r="1390" spans="1:6" ht="11.25">
      <c r="A1390" s="18" t="s">
        <v>4174</v>
      </c>
      <c r="B1390" s="24" t="s">
        <v>4175</v>
      </c>
      <c r="C1390" s="24" t="str">
        <f t="shared" si="21"/>
        <v>E02.02 - Acupuncture</v>
      </c>
      <c r="D1390" s="22"/>
      <c r="E1390" s="22" t="s">
        <v>3190</v>
      </c>
      <c r="F1390" s="22"/>
    </row>
    <row r="1391" spans="1:6" ht="11.25">
      <c r="A1391" s="18" t="s">
        <v>4176</v>
      </c>
      <c r="B1391" s="24" t="s">
        <v>4177</v>
      </c>
      <c r="C1391" s="24" t="str">
        <f t="shared" si="21"/>
        <v>E02.03 - Chiropractic Care</v>
      </c>
      <c r="D1391" s="22"/>
      <c r="E1391" s="22" t="s">
        <v>3190</v>
      </c>
      <c r="F1391" s="22"/>
    </row>
    <row r="1392" spans="1:6" ht="11.25">
      <c r="A1392" s="18" t="s">
        <v>4178</v>
      </c>
      <c r="B1392" s="24" t="s">
        <v>4179</v>
      </c>
      <c r="C1392" s="24" t="str">
        <f t="shared" si="21"/>
        <v>E02.04 - Homeopathic Medicine</v>
      </c>
      <c r="D1392" s="22"/>
      <c r="E1392" s="22" t="s">
        <v>3190</v>
      </c>
      <c r="F1392" s="22"/>
    </row>
    <row r="1393" spans="1:6" ht="11.25">
      <c r="A1393" s="18" t="s">
        <v>4180</v>
      </c>
      <c r="B1393" s="24" t="s">
        <v>4181</v>
      </c>
      <c r="C1393" s="24" t="str">
        <f t="shared" si="21"/>
        <v>E02.05 - Naturopathic Medicine</v>
      </c>
      <c r="D1393" s="22"/>
      <c r="E1393" s="22" t="s">
        <v>3190</v>
      </c>
      <c r="F1393" s="22"/>
    </row>
    <row r="1394" spans="1:6" ht="11.25">
      <c r="A1394" s="18" t="s">
        <v>4182</v>
      </c>
      <c r="B1394" s="24" t="s">
        <v>4183</v>
      </c>
      <c r="C1394" s="24" t="str">
        <f t="shared" si="21"/>
        <v>E03 - Anatomical Gifts Provision</v>
      </c>
      <c r="D1394" s="22"/>
      <c r="E1394" s="22" t="s">
        <v>3190</v>
      </c>
      <c r="F1394" s="22"/>
    </row>
    <row r="1395" spans="1:6" ht="11.25">
      <c r="A1395" s="18" t="s">
        <v>4184</v>
      </c>
      <c r="B1395" s="24" t="s">
        <v>4185</v>
      </c>
      <c r="C1395" s="24" t="str">
        <f t="shared" si="21"/>
        <v>E03.02 - Blood Banking</v>
      </c>
      <c r="D1395" s="22"/>
      <c r="E1395" s="22" t="s">
        <v>3190</v>
      </c>
      <c r="F1395" s="22"/>
    </row>
    <row r="1396" spans="1:6" ht="11.25">
      <c r="A1396" s="18" t="s">
        <v>4186</v>
      </c>
      <c r="B1396" s="24" t="s">
        <v>4187</v>
      </c>
      <c r="C1396" s="24" t="str">
        <f t="shared" si="21"/>
        <v>E03.03 - Organ &amp; Tissue Procurement</v>
      </c>
      <c r="D1396" s="22"/>
      <c r="E1396" s="22" t="s">
        <v>3190</v>
      </c>
      <c r="F1396" s="22"/>
    </row>
    <row r="1397" spans="1:6" ht="11.25">
      <c r="A1397" s="18" t="s">
        <v>4188</v>
      </c>
      <c r="B1397" s="24" t="s">
        <v>4189</v>
      </c>
      <c r="C1397" s="24" t="str">
        <f t="shared" si="21"/>
        <v>E04 - Bioethics &amp; Medical Ethics</v>
      </c>
      <c r="D1397" s="22"/>
      <c r="E1397" s="22" t="s">
        <v>3190</v>
      </c>
      <c r="F1397" s="22"/>
    </row>
    <row r="1398" spans="1:6" ht="11.25">
      <c r="A1398" s="18" t="s">
        <v>4190</v>
      </c>
      <c r="B1398" s="24" t="s">
        <v>4191</v>
      </c>
      <c r="C1398" s="24" t="str">
        <f t="shared" si="21"/>
        <v>E05 - Dental Health Care</v>
      </c>
      <c r="D1398" s="22"/>
      <c r="E1398" s="22" t="s">
        <v>3190</v>
      </c>
      <c r="F1398" s="22"/>
    </row>
    <row r="1399" spans="1:6" ht="11.25">
      <c r="A1399" s="18" t="s">
        <v>4192</v>
      </c>
      <c r="B1399" s="24" t="s">
        <v>4193</v>
      </c>
      <c r="C1399" s="24" t="str">
        <f t="shared" si="21"/>
        <v>E06 - Health Care Issues</v>
      </c>
      <c r="D1399" s="22"/>
      <c r="E1399" s="22" t="s">
        <v>3190</v>
      </c>
      <c r="F1399" s="22"/>
    </row>
    <row r="1400" spans="1:6" ht="11.25">
      <c r="A1400" s="18" t="s">
        <v>4194</v>
      </c>
      <c r="B1400" s="24" t="s">
        <v>4195</v>
      </c>
      <c r="C1400" s="24" t="str">
        <f t="shared" si="21"/>
        <v>E06.02 - Health Care Economics</v>
      </c>
      <c r="D1400" s="22"/>
      <c r="E1400" s="22" t="s">
        <v>3190</v>
      </c>
      <c r="F1400" s="22"/>
    </row>
    <row r="1401" spans="1:6" ht="11.25">
      <c r="A1401" s="18" t="s">
        <v>4196</v>
      </c>
      <c r="B1401" s="24" t="s">
        <v>4197</v>
      </c>
      <c r="C1401" s="24" t="str">
        <f t="shared" si="21"/>
        <v>E06.03 - Health Care Reform</v>
      </c>
      <c r="D1401" s="22"/>
      <c r="E1401" s="22" t="s">
        <v>3190</v>
      </c>
      <c r="F1401" s="22"/>
    </row>
    <row r="1402" spans="1:6" ht="11.25">
      <c r="A1402" s="18" t="s">
        <v>4198</v>
      </c>
      <c r="B1402" s="24" t="s">
        <v>4199</v>
      </c>
      <c r="C1402" s="24" t="str">
        <f t="shared" si="21"/>
        <v>E06.04 - Quality of Health Care</v>
      </c>
      <c r="D1402" s="22"/>
      <c r="E1402" s="22" t="s">
        <v>3190</v>
      </c>
      <c r="F1402" s="22"/>
    </row>
    <row r="1403" spans="1:6" ht="11.25">
      <c r="A1403" s="18" t="s">
        <v>4200</v>
      </c>
      <c r="B1403" s="24" t="s">
        <v>4201</v>
      </c>
      <c r="C1403" s="24" t="str">
        <f t="shared" si="21"/>
        <v>E07 - Health Diagnostic, Intervention &amp; Treatment Services</v>
      </c>
      <c r="D1403" s="22"/>
      <c r="E1403" s="22" t="s">
        <v>3190</v>
      </c>
      <c r="F1403" s="22"/>
    </row>
    <row r="1404" spans="1:6" ht="11.25">
      <c r="A1404" s="18" t="s">
        <v>4202</v>
      </c>
      <c r="B1404" s="24" t="s">
        <v>4203</v>
      </c>
      <c r="C1404" s="24" t="str">
        <f t="shared" si="21"/>
        <v>E07.02 - Cardiovascular Technology</v>
      </c>
      <c r="D1404" s="22"/>
      <c r="E1404" s="22" t="s">
        <v>3190</v>
      </c>
      <c r="F1404" s="22"/>
    </row>
    <row r="1405" spans="1:6" ht="11.25">
      <c r="A1405" s="18" t="s">
        <v>4204</v>
      </c>
      <c r="B1405" s="24" t="s">
        <v>4205</v>
      </c>
      <c r="C1405" s="24" t="str">
        <f t="shared" si="21"/>
        <v>E07.03 - Chemotherapy/Radiation</v>
      </c>
      <c r="D1405" s="22"/>
      <c r="E1405" s="22" t="s">
        <v>3190</v>
      </c>
      <c r="F1405" s="22"/>
    </row>
    <row r="1406" spans="1:6" ht="11.25">
      <c r="A1406" s="18" t="s">
        <v>4206</v>
      </c>
      <c r="B1406" s="24" t="s">
        <v>4207</v>
      </c>
      <c r="C1406" s="24" t="str">
        <f t="shared" si="21"/>
        <v>E07.04 - Diagnostic Medical Sonography</v>
      </c>
      <c r="D1406" s="22"/>
      <c r="E1406" s="22" t="s">
        <v>3190</v>
      </c>
      <c r="F1406" s="22"/>
    </row>
    <row r="1407" spans="1:6" ht="11.25">
      <c r="A1407" s="18" t="s">
        <v>4208</v>
      </c>
      <c r="B1407" s="24" t="s">
        <v>4209</v>
      </c>
      <c r="C1407" s="24" t="str">
        <f t="shared" si="21"/>
        <v>E07.05 - Hemodialysis</v>
      </c>
      <c r="D1407" s="22"/>
      <c r="E1407" s="22" t="s">
        <v>3190</v>
      </c>
      <c r="F1407" s="22"/>
    </row>
    <row r="1408" spans="1:6" ht="11.25">
      <c r="A1408" s="18" t="s">
        <v>4210</v>
      </c>
      <c r="B1408" s="24" t="s">
        <v>4211</v>
      </c>
      <c r="C1408" s="24" t="str">
        <f t="shared" si="21"/>
        <v>E07.06 - Magnetic Resonance Imaging</v>
      </c>
      <c r="D1408" s="22"/>
      <c r="E1408" s="22" t="s">
        <v>3190</v>
      </c>
      <c r="F1408" s="22"/>
    </row>
    <row r="1409" spans="1:6" ht="11.25">
      <c r="A1409" s="18" t="s">
        <v>2336</v>
      </c>
      <c r="B1409" s="24" t="s">
        <v>2337</v>
      </c>
      <c r="C1409" s="24" t="str">
        <f t="shared" si="21"/>
        <v>E07.07 - Medical Radiologic Technology</v>
      </c>
      <c r="D1409" s="22"/>
      <c r="E1409" s="22" t="s">
        <v>3190</v>
      </c>
      <c r="F1409" s="22"/>
    </row>
    <row r="1410" spans="1:6" ht="11.25">
      <c r="A1410" s="18" t="s">
        <v>2338</v>
      </c>
      <c r="B1410" s="24" t="s">
        <v>2339</v>
      </c>
      <c r="C1410" s="24" t="str">
        <f aca="true" t="shared" si="22" ref="C1410:C1473">A1410&amp;" - "&amp;B1410</f>
        <v>E08 - Patient &amp; Family Support</v>
      </c>
      <c r="D1410" s="22"/>
      <c r="E1410" s="22" t="s">
        <v>3190</v>
      </c>
      <c r="F1410" s="22"/>
    </row>
    <row r="1411" spans="1:6" ht="11.25">
      <c r="A1411" s="18" t="s">
        <v>2340</v>
      </c>
      <c r="B1411" s="24" t="s">
        <v>2341</v>
      </c>
      <c r="C1411" s="24" t="str">
        <f t="shared" si="22"/>
        <v>E08.02 - Assistive Technology Equipment Provision</v>
      </c>
      <c r="D1411" s="22"/>
      <c r="E1411" s="22" t="s">
        <v>3190</v>
      </c>
      <c r="F1411" s="22"/>
    </row>
    <row r="1412" spans="1:6" ht="11.25">
      <c r="A1412" s="18" t="s">
        <v>2342</v>
      </c>
      <c r="B1412" s="24" t="s">
        <v>2343</v>
      </c>
      <c r="C1412" s="24" t="str">
        <f t="shared" si="22"/>
        <v>E08.03 - Health Care Equipment &amp; Supplies Provision</v>
      </c>
      <c r="D1412" s="22"/>
      <c r="E1412" s="22" t="s">
        <v>3190</v>
      </c>
      <c r="F1412" s="22"/>
    </row>
    <row r="1413" spans="1:6" ht="11.25">
      <c r="A1413" s="18" t="s">
        <v>2344</v>
      </c>
      <c r="B1413" s="24" t="s">
        <v>2345</v>
      </c>
      <c r="C1413" s="24" t="str">
        <f t="shared" si="22"/>
        <v>E08.05 - Health Insurance Counseling</v>
      </c>
      <c r="D1413" s="22"/>
      <c r="E1413" s="22" t="s">
        <v>3190</v>
      </c>
      <c r="F1413" s="22"/>
    </row>
    <row r="1414" spans="1:6" ht="11.25">
      <c r="A1414" s="18" t="s">
        <v>2346</v>
      </c>
      <c r="B1414" s="24" t="s">
        <v>2347</v>
      </c>
      <c r="C1414" s="24" t="str">
        <f t="shared" si="22"/>
        <v>E08.07 - Medical Expense Assistance</v>
      </c>
      <c r="D1414" s="22"/>
      <c r="E1414" s="22" t="s">
        <v>3190</v>
      </c>
      <c r="F1414" s="22"/>
    </row>
    <row r="1415" spans="1:6" ht="11.25">
      <c r="A1415" s="18" t="s">
        <v>2348</v>
      </c>
      <c r="B1415" s="24" t="s">
        <v>2349</v>
      </c>
      <c r="C1415" s="24" t="str">
        <f t="shared" si="22"/>
        <v>E08.08 - Patient Education</v>
      </c>
      <c r="D1415" s="22"/>
      <c r="E1415" s="22" t="s">
        <v>3190</v>
      </c>
      <c r="F1415" s="22"/>
    </row>
    <row r="1416" spans="1:6" ht="11.25">
      <c r="A1416" s="18" t="s">
        <v>2350</v>
      </c>
      <c r="B1416" s="24" t="s">
        <v>2351</v>
      </c>
      <c r="C1416" s="24" t="str">
        <f t="shared" si="22"/>
        <v>E08.09 - Patient &amp; Family Enrichment</v>
      </c>
      <c r="D1416" s="22"/>
      <c r="E1416" s="22" t="s">
        <v>3190</v>
      </c>
      <c r="F1416" s="22"/>
    </row>
    <row r="1417" spans="1:6" ht="11.25">
      <c r="A1417" s="18" t="s">
        <v>2352</v>
      </c>
      <c r="B1417" s="24" t="s">
        <v>2353</v>
      </c>
      <c r="C1417" s="24" t="str">
        <f t="shared" si="22"/>
        <v>E08.10 - Patient &amp; Family Housing</v>
      </c>
      <c r="D1417" s="22"/>
      <c r="E1417" s="22" t="s">
        <v>3190</v>
      </c>
      <c r="F1417" s="22"/>
    </row>
    <row r="1418" spans="1:6" ht="11.25">
      <c r="A1418" s="18" t="s">
        <v>2354</v>
      </c>
      <c r="B1418" s="24" t="s">
        <v>2355</v>
      </c>
      <c r="C1418" s="24" t="str">
        <f t="shared" si="22"/>
        <v>E08.11 - Wish Foundation Programs</v>
      </c>
      <c r="D1418" s="22"/>
      <c r="E1418" s="22" t="s">
        <v>3190</v>
      </c>
      <c r="F1418" s="22"/>
    </row>
    <row r="1419" spans="1:6" ht="11.25">
      <c r="A1419" s="18" t="s">
        <v>2356</v>
      </c>
      <c r="B1419" s="24" t="s">
        <v>2744</v>
      </c>
      <c r="C1419" s="24" t="str">
        <f t="shared" si="22"/>
        <v>E09 - Patient Care/Health Care Delivery</v>
      </c>
      <c r="D1419" s="22"/>
      <c r="E1419" s="22" t="s">
        <v>3190</v>
      </c>
      <c r="F1419" s="22"/>
    </row>
    <row r="1420" spans="1:6" ht="11.25">
      <c r="A1420" s="18" t="s">
        <v>2745</v>
      </c>
      <c r="B1420" s="24" t="s">
        <v>2746</v>
      </c>
      <c r="C1420" s="24" t="str">
        <f t="shared" si="22"/>
        <v>E09.02 - Ambulatory &amp; Primary Health Care</v>
      </c>
      <c r="D1420" s="22"/>
      <c r="E1420" s="22" t="s">
        <v>3190</v>
      </c>
      <c r="F1420" s="22"/>
    </row>
    <row r="1421" spans="1:6" ht="11.25">
      <c r="A1421" s="18" t="s">
        <v>2747</v>
      </c>
      <c r="B1421" s="24" t="s">
        <v>2748</v>
      </c>
      <c r="C1421" s="24" t="str">
        <f t="shared" si="22"/>
        <v>E09.03 - Emergency Services, Hospital-Based</v>
      </c>
      <c r="D1421" s="22"/>
      <c r="E1421" s="22" t="s">
        <v>3190</v>
      </c>
      <c r="F1421" s="22"/>
    </row>
    <row r="1422" spans="1:6" ht="11.25">
      <c r="A1422" s="18" t="s">
        <v>2749</v>
      </c>
      <c r="B1422" s="24" t="s">
        <v>2750</v>
      </c>
      <c r="C1422" s="24" t="str">
        <f t="shared" si="22"/>
        <v>E09.04 - Home Health Care</v>
      </c>
      <c r="D1422" s="22"/>
      <c r="E1422" s="22" t="s">
        <v>3190</v>
      </c>
      <c r="F1422" s="22"/>
    </row>
    <row r="1423" spans="1:6" ht="11.25">
      <c r="A1423" s="18" t="s">
        <v>2751</v>
      </c>
      <c r="B1423" s="24" t="s">
        <v>2752</v>
      </c>
      <c r="C1423" s="24" t="str">
        <f t="shared" si="22"/>
        <v>E09.05 - Hospice Care</v>
      </c>
      <c r="D1423" s="22"/>
      <c r="E1423" s="22" t="s">
        <v>3190</v>
      </c>
      <c r="F1423" s="22"/>
    </row>
    <row r="1424" spans="1:6" ht="11.25">
      <c r="A1424" s="18" t="s">
        <v>2753</v>
      </c>
      <c r="B1424" s="24" t="s">
        <v>2754</v>
      </c>
      <c r="C1424" s="24" t="str">
        <f t="shared" si="22"/>
        <v>E09.06 - Inpatient/Hospital Care</v>
      </c>
      <c r="D1424" s="22"/>
      <c r="E1424" s="22" t="s">
        <v>3190</v>
      </c>
      <c r="F1424" s="22"/>
    </row>
    <row r="1425" spans="1:6" ht="11.25">
      <c r="A1425" s="18" t="s">
        <v>2755</v>
      </c>
      <c r="B1425" s="24" t="s">
        <v>2756</v>
      </c>
      <c r="C1425" s="24" t="str">
        <f t="shared" si="22"/>
        <v>E09.07 - Nursing Home Care</v>
      </c>
      <c r="D1425" s="22"/>
      <c r="E1425" s="22" t="s">
        <v>3190</v>
      </c>
      <c r="F1425" s="22"/>
    </row>
    <row r="1426" spans="1:6" ht="11.25">
      <c r="A1426" s="18" t="s">
        <v>2757</v>
      </c>
      <c r="B1426" s="24" t="s">
        <v>2758</v>
      </c>
      <c r="C1426" s="24" t="str">
        <f t="shared" si="22"/>
        <v>E09.10 - Rural Health Services</v>
      </c>
      <c r="D1426" s="22"/>
      <c r="E1426" s="22" t="s">
        <v>3190</v>
      </c>
      <c r="F1426" s="22"/>
    </row>
    <row r="1427" spans="1:6" ht="11.25">
      <c r="A1427" s="18" t="s">
        <v>2759</v>
      </c>
      <c r="B1427" s="24" t="s">
        <v>2760</v>
      </c>
      <c r="C1427" s="24" t="str">
        <f t="shared" si="22"/>
        <v>E10 - Pharmaceuticals</v>
      </c>
      <c r="D1427" s="22"/>
      <c r="E1427" s="22" t="s">
        <v>3190</v>
      </c>
      <c r="F1427" s="22"/>
    </row>
    <row r="1428" spans="1:6" ht="11.25">
      <c r="A1428" s="18" t="s">
        <v>2761</v>
      </c>
      <c r="B1428" s="24" t="s">
        <v>2762</v>
      </c>
      <c r="C1428" s="24" t="str">
        <f t="shared" si="22"/>
        <v>E11 - Public Health</v>
      </c>
      <c r="D1428" s="22"/>
      <c r="E1428" s="22" t="s">
        <v>3190</v>
      </c>
      <c r="F1428" s="22"/>
    </row>
    <row r="1429" spans="1:6" ht="11.25">
      <c r="A1429" s="18" t="s">
        <v>2763</v>
      </c>
      <c r="B1429" s="24" t="s">
        <v>2764</v>
      </c>
      <c r="C1429" s="24" t="str">
        <f t="shared" si="22"/>
        <v>E11.02 - Environmental Health</v>
      </c>
      <c r="D1429" s="22"/>
      <c r="E1429" s="22" t="s">
        <v>3190</v>
      </c>
      <c r="F1429" s="22"/>
    </row>
    <row r="1430" spans="1:6" ht="11.25">
      <c r="A1430" s="18" t="s">
        <v>2765</v>
      </c>
      <c r="B1430" s="24" t="s">
        <v>2766</v>
      </c>
      <c r="C1430" s="24" t="str">
        <f t="shared" si="22"/>
        <v>E11.03 - International Public Health/International Health</v>
      </c>
      <c r="D1430" s="22"/>
      <c r="E1430" s="22" t="s">
        <v>3190</v>
      </c>
      <c r="F1430" s="22"/>
    </row>
    <row r="1431" spans="1:6" ht="11.25">
      <c r="A1431" s="18" t="s">
        <v>2608</v>
      </c>
      <c r="B1431" s="24" t="s">
        <v>2609</v>
      </c>
      <c r="C1431" s="24" t="str">
        <f t="shared" si="22"/>
        <v>E11.04 - Occupational Health &amp; Industrial Hygiene</v>
      </c>
      <c r="D1431" s="22"/>
      <c r="E1431" s="22" t="s">
        <v>3190</v>
      </c>
      <c r="F1431" s="22"/>
    </row>
    <row r="1432" spans="1:6" ht="11.25">
      <c r="A1432" s="18" t="s">
        <v>2610</v>
      </c>
      <c r="B1432" s="24" t="s">
        <v>2611</v>
      </c>
      <c r="C1432" s="24" t="str">
        <f t="shared" si="22"/>
        <v>E11.05 - Preventive Health</v>
      </c>
      <c r="D1432" s="22"/>
      <c r="E1432" s="22" t="s">
        <v>3190</v>
      </c>
      <c r="F1432" s="22"/>
    </row>
    <row r="1433" spans="1:6" ht="11.25">
      <c r="A1433" s="18" t="s">
        <v>2612</v>
      </c>
      <c r="B1433" s="24" t="s">
        <v>2613</v>
      </c>
      <c r="C1433" s="24" t="str">
        <f t="shared" si="22"/>
        <v>E12 - Rehabilitation Services</v>
      </c>
      <c r="D1433" s="22"/>
      <c r="E1433" s="22" t="s">
        <v>3190</v>
      </c>
      <c r="F1433" s="22"/>
    </row>
    <row r="1434" spans="1:6" ht="11.25">
      <c r="A1434" s="18" t="s">
        <v>2614</v>
      </c>
      <c r="B1434" s="24" t="s">
        <v>2704</v>
      </c>
      <c r="C1434" s="24" t="str">
        <f t="shared" si="22"/>
        <v>E12.06 - Early Intervention &amp; Prevention</v>
      </c>
      <c r="D1434" s="22"/>
      <c r="E1434" s="22" t="s">
        <v>3190</v>
      </c>
      <c r="F1434" s="22"/>
    </row>
    <row r="1435" spans="1:6" ht="11.25">
      <c r="A1435" s="18" t="s">
        <v>2705</v>
      </c>
      <c r="B1435" s="24" t="s">
        <v>2706</v>
      </c>
      <c r="C1435" s="24" t="str">
        <f t="shared" si="22"/>
        <v>E12.07 - Independent Living Skills</v>
      </c>
      <c r="D1435" s="22"/>
      <c r="E1435" s="22" t="s">
        <v>3190</v>
      </c>
      <c r="F1435" s="22"/>
    </row>
    <row r="1436" spans="1:6" ht="11.25">
      <c r="A1436" s="18" t="s">
        <v>2707</v>
      </c>
      <c r="B1436" s="24" t="s">
        <v>2708</v>
      </c>
      <c r="C1436" s="24" t="str">
        <f t="shared" si="22"/>
        <v>E12.08 - Occupational Therapy</v>
      </c>
      <c r="D1436" s="22"/>
      <c r="E1436" s="22" t="s">
        <v>3190</v>
      </c>
      <c r="F1436" s="22"/>
    </row>
    <row r="1437" spans="1:6" ht="11.25">
      <c r="A1437" s="18" t="s">
        <v>2709</v>
      </c>
      <c r="B1437" s="24" t="s">
        <v>2710</v>
      </c>
      <c r="C1437" s="24" t="str">
        <f t="shared" si="22"/>
        <v>E12.09 - Physical Therapy</v>
      </c>
      <c r="D1437" s="22"/>
      <c r="E1437" s="22" t="s">
        <v>3190</v>
      </c>
      <c r="F1437" s="22"/>
    </row>
    <row r="1438" spans="1:6" ht="11.25">
      <c r="A1438" s="18" t="s">
        <v>2711</v>
      </c>
      <c r="B1438" s="24" t="s">
        <v>2712</v>
      </c>
      <c r="C1438" s="24" t="str">
        <f t="shared" si="22"/>
        <v>E12.10 - Rehabilitation of Hearing Impaired</v>
      </c>
      <c r="D1438" s="22"/>
      <c r="E1438" s="22" t="s">
        <v>3190</v>
      </c>
      <c r="F1438" s="22"/>
    </row>
    <row r="1439" spans="1:6" ht="11.25">
      <c r="A1439" s="18" t="s">
        <v>2713</v>
      </c>
      <c r="B1439" s="24" t="s">
        <v>2714</v>
      </c>
      <c r="C1439" s="24" t="str">
        <f t="shared" si="22"/>
        <v>E12.11 - Rehabilitation of Language &amp; Speech Disorders</v>
      </c>
      <c r="D1439" s="22"/>
      <c r="E1439" s="22" t="s">
        <v>3190</v>
      </c>
      <c r="F1439" s="22"/>
    </row>
    <row r="1440" spans="1:6" ht="11.25">
      <c r="A1440" s="18" t="s">
        <v>2715</v>
      </c>
      <c r="B1440" s="24" t="s">
        <v>2716</v>
      </c>
      <c r="C1440" s="24" t="str">
        <f t="shared" si="22"/>
        <v>E13 - Reproductive Health</v>
      </c>
      <c r="D1440" s="22"/>
      <c r="E1440" s="22" t="s">
        <v>3190</v>
      </c>
      <c r="F1440" s="22"/>
    </row>
    <row r="1441" spans="1:6" ht="11.25">
      <c r="A1441" s="18" t="s">
        <v>2717</v>
      </c>
      <c r="B1441" s="24" t="s">
        <v>2718</v>
      </c>
      <c r="C1441" s="24" t="str">
        <f t="shared" si="22"/>
        <v>E13.02 - Family Planning</v>
      </c>
      <c r="D1441" s="22"/>
      <c r="E1441" s="22" t="s">
        <v>3190</v>
      </c>
      <c r="F1441" s="22"/>
    </row>
    <row r="1442" spans="1:6" ht="11.25">
      <c r="A1442" s="18" t="s">
        <v>2719</v>
      </c>
      <c r="B1442" s="24" t="s">
        <v>2720</v>
      </c>
      <c r="C1442" s="24" t="str">
        <f t="shared" si="22"/>
        <v>E13.03 - Maternal &amp; Infant Care</v>
      </c>
      <c r="D1442" s="22"/>
      <c r="E1442" s="22" t="s">
        <v>3190</v>
      </c>
      <c r="F1442" s="22"/>
    </row>
    <row r="1443" spans="1:6" ht="11.25">
      <c r="A1443" s="18" t="s">
        <v>2721</v>
      </c>
      <c r="B1443" s="24" t="s">
        <v>2722</v>
      </c>
      <c r="C1443" s="24" t="str">
        <f t="shared" si="22"/>
        <v>E13.04 - Sexuality Education</v>
      </c>
      <c r="D1443" s="22"/>
      <c r="E1443" s="22" t="s">
        <v>3190</v>
      </c>
      <c r="F1443" s="22"/>
    </row>
    <row r="1444" spans="1:6" ht="11.25">
      <c r="A1444" s="18" t="s">
        <v>2723</v>
      </c>
      <c r="B1444" s="24" t="s">
        <v>2724</v>
      </c>
      <c r="C1444" s="24" t="str">
        <f t="shared" si="22"/>
        <v>F01 - Mental Health, Substance Abuse Programs, General/other</v>
      </c>
      <c r="D1444" s="22"/>
      <c r="E1444" s="22" t="s">
        <v>3190</v>
      </c>
      <c r="F1444" s="22"/>
    </row>
    <row r="1445" spans="1:6" ht="11.25">
      <c r="A1445" s="18" t="s">
        <v>2725</v>
      </c>
      <c r="B1445" s="24" t="s">
        <v>2726</v>
      </c>
      <c r="C1445" s="24" t="str">
        <f t="shared" si="22"/>
        <v>F02 - Crisis Intervention</v>
      </c>
      <c r="D1445" s="22"/>
      <c r="E1445" s="22" t="s">
        <v>3190</v>
      </c>
      <c r="F1445" s="22"/>
    </row>
    <row r="1446" spans="1:6" ht="11.25">
      <c r="A1446" s="18" t="s">
        <v>2727</v>
      </c>
      <c r="B1446" s="24" t="s">
        <v>2728</v>
      </c>
      <c r="C1446" s="24" t="str">
        <f t="shared" si="22"/>
        <v>F02.02 - Sexual Assault Crisis Intervention</v>
      </c>
      <c r="D1446" s="22"/>
      <c r="E1446" s="22" t="s">
        <v>3190</v>
      </c>
      <c r="F1446" s="22"/>
    </row>
    <row r="1447" spans="1:6" ht="11.25">
      <c r="A1447" s="18" t="s">
        <v>2729</v>
      </c>
      <c r="B1447" s="24" t="s">
        <v>2730</v>
      </c>
      <c r="C1447" s="24" t="str">
        <f t="shared" si="22"/>
        <v>F02.03 - Substance Abuse Crisis Intervention</v>
      </c>
      <c r="D1447" s="22"/>
      <c r="E1447" s="22" t="s">
        <v>3190</v>
      </c>
      <c r="F1447" s="22"/>
    </row>
    <row r="1448" spans="1:6" ht="11.25">
      <c r="A1448" s="18" t="s">
        <v>2731</v>
      </c>
      <c r="B1448" s="24" t="s">
        <v>2732</v>
      </c>
      <c r="C1448" s="24" t="str">
        <f t="shared" si="22"/>
        <v>F02.04 - Suicide Prevention</v>
      </c>
      <c r="D1448" s="22"/>
      <c r="E1448" s="22" t="s">
        <v>3190</v>
      </c>
      <c r="F1448" s="22"/>
    </row>
    <row r="1449" spans="1:6" ht="11.25">
      <c r="A1449" s="18" t="s">
        <v>2733</v>
      </c>
      <c r="B1449" s="24" t="s">
        <v>2734</v>
      </c>
      <c r="C1449" s="24" t="str">
        <f t="shared" si="22"/>
        <v>F03 - Mental Disorders</v>
      </c>
      <c r="D1449" s="22"/>
      <c r="E1449" s="22" t="s">
        <v>3190</v>
      </c>
      <c r="F1449" s="22"/>
    </row>
    <row r="1450" spans="1:6" ht="11.25">
      <c r="A1450" s="18" t="s">
        <v>2735</v>
      </c>
      <c r="B1450" s="24" t="s">
        <v>2736</v>
      </c>
      <c r="C1450" s="24" t="str">
        <f t="shared" si="22"/>
        <v>F03.03 - Anxiety Disorders</v>
      </c>
      <c r="D1450" s="22"/>
      <c r="E1450" s="22" t="s">
        <v>3190</v>
      </c>
      <c r="F1450" s="22"/>
    </row>
    <row r="1451" spans="1:6" ht="11.25">
      <c r="A1451" s="18" t="s">
        <v>2737</v>
      </c>
      <c r="B1451" s="24" t="s">
        <v>2738</v>
      </c>
      <c r="C1451" s="24" t="str">
        <f t="shared" si="22"/>
        <v>F03.04 - Childhood Behavioral Disorders</v>
      </c>
      <c r="D1451" s="22"/>
      <c r="E1451" s="22" t="s">
        <v>3190</v>
      </c>
      <c r="F1451" s="22"/>
    </row>
    <row r="1452" spans="1:6" ht="11.25">
      <c r="A1452" s="18" t="s">
        <v>2739</v>
      </c>
      <c r="B1452" s="24" t="s">
        <v>2740</v>
      </c>
      <c r="C1452" s="24" t="str">
        <f t="shared" si="22"/>
        <v>F03.05 - Cognitive Disorders</v>
      </c>
      <c r="D1452" s="22"/>
      <c r="E1452" s="22" t="s">
        <v>3190</v>
      </c>
      <c r="F1452" s="22"/>
    </row>
    <row r="1453" spans="1:6" ht="11.25">
      <c r="A1453" s="18" t="s">
        <v>2741</v>
      </c>
      <c r="B1453" s="24" t="s">
        <v>2742</v>
      </c>
      <c r="C1453" s="24" t="str">
        <f t="shared" si="22"/>
        <v>F03.07 - Eating Disorders</v>
      </c>
      <c r="D1453" s="22"/>
      <c r="E1453" s="22" t="s">
        <v>3190</v>
      </c>
      <c r="F1453" s="22"/>
    </row>
    <row r="1454" spans="1:6" ht="11.25">
      <c r="A1454" s="18" t="s">
        <v>2743</v>
      </c>
      <c r="B1454" s="24" t="s">
        <v>3099</v>
      </c>
      <c r="C1454" s="24" t="str">
        <f t="shared" si="22"/>
        <v>F03.09 - Impulse-Control Disorders</v>
      </c>
      <c r="D1454" s="22"/>
      <c r="E1454" s="22" t="s">
        <v>3190</v>
      </c>
      <c r="F1454" s="22"/>
    </row>
    <row r="1455" spans="1:6" ht="11.25">
      <c r="A1455" s="18" t="s">
        <v>3100</v>
      </c>
      <c r="B1455" s="24" t="s">
        <v>3101</v>
      </c>
      <c r="C1455" s="24" t="str">
        <f t="shared" si="22"/>
        <v>F03.10 - Mood Disorders</v>
      </c>
      <c r="D1455" s="22"/>
      <c r="E1455" s="22" t="s">
        <v>3190</v>
      </c>
      <c r="F1455" s="22"/>
    </row>
    <row r="1456" spans="1:6" ht="11.25">
      <c r="A1456" s="18" t="s">
        <v>3102</v>
      </c>
      <c r="B1456" s="24" t="s">
        <v>3103</v>
      </c>
      <c r="C1456" s="24" t="str">
        <f t="shared" si="22"/>
        <v>F03.11 - Personality Disorders</v>
      </c>
      <c r="D1456" s="22"/>
      <c r="E1456" s="22" t="s">
        <v>3190</v>
      </c>
      <c r="F1456" s="22"/>
    </row>
    <row r="1457" spans="1:6" ht="11.25">
      <c r="A1457" s="18" t="s">
        <v>3104</v>
      </c>
      <c r="B1457" s="24" t="s">
        <v>3105</v>
      </c>
      <c r="C1457" s="24" t="str">
        <f t="shared" si="22"/>
        <v>F03.16 - Psychophysiological Disorders</v>
      </c>
      <c r="D1457" s="22"/>
      <c r="E1457" s="22" t="s">
        <v>3190</v>
      </c>
      <c r="F1457" s="22"/>
    </row>
    <row r="1458" spans="1:6" ht="11.25">
      <c r="A1458" s="18" t="s">
        <v>3106</v>
      </c>
      <c r="B1458" s="24" t="s">
        <v>3107</v>
      </c>
      <c r="C1458" s="24" t="str">
        <f t="shared" si="22"/>
        <v>F03.17 - Schizophrenia &amp; Other Psychotic Disorders</v>
      </c>
      <c r="D1458" s="22"/>
      <c r="E1458" s="22" t="s">
        <v>3190</v>
      </c>
      <c r="F1458" s="22"/>
    </row>
    <row r="1459" spans="1:6" ht="11.25">
      <c r="A1459" s="18" t="s">
        <v>3108</v>
      </c>
      <c r="B1459" s="24" t="s">
        <v>3109</v>
      </c>
      <c r="C1459" s="24" t="str">
        <f t="shared" si="22"/>
        <v>F03.18 - Sexual &amp; Gender Identity Disorders</v>
      </c>
      <c r="D1459" s="22"/>
      <c r="E1459" s="22" t="s">
        <v>3190</v>
      </c>
      <c r="F1459" s="22"/>
    </row>
    <row r="1460" spans="1:6" ht="11.25">
      <c r="A1460" s="18" t="s">
        <v>3110</v>
      </c>
      <c r="B1460" s="24" t="s">
        <v>3111</v>
      </c>
      <c r="C1460" s="24" t="str">
        <f t="shared" si="22"/>
        <v>F03.19 - Sleep Disorders</v>
      </c>
      <c r="D1460" s="22"/>
      <c r="E1460" s="22" t="s">
        <v>3190</v>
      </c>
      <c r="F1460" s="22"/>
    </row>
    <row r="1461" spans="1:6" ht="11.25">
      <c r="A1461" s="18" t="s">
        <v>3112</v>
      </c>
      <c r="B1461" s="24" t="s">
        <v>3113</v>
      </c>
      <c r="C1461" s="24" t="str">
        <f t="shared" si="22"/>
        <v>F04 - Mental Health Treatment</v>
      </c>
      <c r="D1461" s="22"/>
      <c r="E1461" s="22" t="s">
        <v>3190</v>
      </c>
      <c r="F1461" s="22"/>
    </row>
    <row r="1462" spans="1:6" ht="11.25">
      <c r="A1462" s="18" t="s">
        <v>3114</v>
      </c>
      <c r="B1462" s="24" t="s">
        <v>3115</v>
      </c>
      <c r="C1462" s="24" t="str">
        <f t="shared" si="22"/>
        <v>F04.02 - Inpatient Mental Health Treatment</v>
      </c>
      <c r="D1462" s="22"/>
      <c r="E1462" s="22" t="s">
        <v>3190</v>
      </c>
      <c r="F1462" s="22"/>
    </row>
    <row r="1463" spans="1:6" ht="11.25">
      <c r="A1463" s="18" t="s">
        <v>3116</v>
      </c>
      <c r="B1463" s="24" t="s">
        <v>953</v>
      </c>
      <c r="C1463" s="24" t="str">
        <f t="shared" si="22"/>
        <v>F04.03 - Outpatient Mental Health Treatment</v>
      </c>
      <c r="D1463" s="22"/>
      <c r="E1463" s="22" t="s">
        <v>3190</v>
      </c>
      <c r="F1463" s="22"/>
    </row>
    <row r="1464" spans="1:6" ht="11.25">
      <c r="A1464" s="18" t="s">
        <v>954</v>
      </c>
      <c r="B1464" s="24" t="s">
        <v>955</v>
      </c>
      <c r="C1464" s="24" t="str">
        <f t="shared" si="22"/>
        <v>F04.04 - Residential Mental Health Treatment</v>
      </c>
      <c r="D1464" s="22"/>
      <c r="E1464" s="22" t="s">
        <v>3190</v>
      </c>
      <c r="F1464" s="22"/>
    </row>
    <row r="1465" spans="1:6" ht="11.25">
      <c r="A1465" s="18" t="s">
        <v>956</v>
      </c>
      <c r="B1465" s="24" t="s">
        <v>957</v>
      </c>
      <c r="C1465" s="24" t="str">
        <f t="shared" si="22"/>
        <v>F05 - Psychiatric Case Management</v>
      </c>
      <c r="D1465" s="22"/>
      <c r="E1465" s="22" t="s">
        <v>3190</v>
      </c>
      <c r="F1465" s="22"/>
    </row>
    <row r="1466" spans="1:6" ht="11.25">
      <c r="A1466" s="18" t="s">
        <v>958</v>
      </c>
      <c r="B1466" s="24" t="s">
        <v>959</v>
      </c>
      <c r="C1466" s="24" t="str">
        <f t="shared" si="22"/>
        <v>F06 - Specialized Counseling</v>
      </c>
      <c r="D1466" s="22"/>
      <c r="E1466" s="22" t="s">
        <v>3190</v>
      </c>
      <c r="F1466" s="22"/>
    </row>
    <row r="1467" spans="1:6" ht="11.25">
      <c r="A1467" s="18" t="s">
        <v>960</v>
      </c>
      <c r="B1467" s="24" t="s">
        <v>961</v>
      </c>
      <c r="C1467" s="24" t="str">
        <f t="shared" si="22"/>
        <v>F06.02 - Family Violence Counseling</v>
      </c>
      <c r="D1467" s="22"/>
      <c r="E1467" s="22" t="s">
        <v>3190</v>
      </c>
      <c r="F1467" s="22"/>
    </row>
    <row r="1468" spans="1:6" ht="11.25">
      <c r="A1468" s="18" t="s">
        <v>962</v>
      </c>
      <c r="B1468" s="24" t="s">
        <v>963</v>
      </c>
      <c r="C1468" s="24" t="str">
        <f t="shared" si="22"/>
        <v>F06.02.02 - Child Abuse Counseling</v>
      </c>
      <c r="D1468" s="22"/>
      <c r="E1468" s="22" t="s">
        <v>3190</v>
      </c>
      <c r="F1468" s="22"/>
    </row>
    <row r="1469" spans="1:6" ht="11.25">
      <c r="A1469" s="18" t="s">
        <v>964</v>
      </c>
      <c r="B1469" s="24" t="s">
        <v>965</v>
      </c>
      <c r="C1469" s="24" t="str">
        <f t="shared" si="22"/>
        <v>F06.02.03 - Spouse Abuse Counseling</v>
      </c>
      <c r="D1469" s="22"/>
      <c r="E1469" s="22" t="s">
        <v>3190</v>
      </c>
      <c r="F1469" s="22"/>
    </row>
    <row r="1470" spans="1:6" ht="11.25">
      <c r="A1470" s="18" t="s">
        <v>966</v>
      </c>
      <c r="B1470" s="24" t="s">
        <v>967</v>
      </c>
      <c r="C1470" s="24" t="str">
        <f t="shared" si="22"/>
        <v>F06.03 - Grief Counseling</v>
      </c>
      <c r="D1470" s="22"/>
      <c r="E1470" s="22" t="s">
        <v>3190</v>
      </c>
      <c r="F1470" s="22"/>
    </row>
    <row r="1471" spans="1:6" ht="11.25">
      <c r="A1471" s="18" t="s">
        <v>968</v>
      </c>
      <c r="B1471" s="24" t="s">
        <v>969</v>
      </c>
      <c r="C1471" s="24" t="str">
        <f t="shared" si="22"/>
        <v>F06.04 - Marriage Counseling</v>
      </c>
      <c r="D1471" s="22"/>
      <c r="E1471" s="22" t="s">
        <v>3190</v>
      </c>
      <c r="F1471" s="22"/>
    </row>
    <row r="1472" spans="1:6" ht="11.25">
      <c r="A1472" s="18" t="s">
        <v>970</v>
      </c>
      <c r="B1472" s="24" t="s">
        <v>971</v>
      </c>
      <c r="C1472" s="24" t="str">
        <f t="shared" si="22"/>
        <v>F06.05 - Pastoral Counseling</v>
      </c>
      <c r="D1472" s="22"/>
      <c r="E1472" s="22" t="s">
        <v>3190</v>
      </c>
      <c r="F1472" s="22"/>
    </row>
    <row r="1473" spans="1:6" ht="11.25">
      <c r="A1473" s="18" t="s">
        <v>972</v>
      </c>
      <c r="B1473" s="24" t="s">
        <v>973</v>
      </c>
      <c r="C1473" s="24" t="str">
        <f t="shared" si="22"/>
        <v>F06.06 - Peer Counseling</v>
      </c>
      <c r="D1473" s="22"/>
      <c r="E1473" s="22" t="s">
        <v>3190</v>
      </c>
      <c r="F1473" s="22"/>
    </row>
    <row r="1474" spans="1:6" ht="11.25">
      <c r="A1474" s="18" t="s">
        <v>974</v>
      </c>
      <c r="B1474" s="24" t="s">
        <v>975</v>
      </c>
      <c r="C1474" s="24" t="str">
        <f aca="true" t="shared" si="23" ref="C1474:C1537">A1474&amp;" - "&amp;B1474</f>
        <v>F07 - Specialized Therapy</v>
      </c>
      <c r="D1474" s="22"/>
      <c r="E1474" s="22" t="s">
        <v>3190</v>
      </c>
      <c r="F1474" s="22"/>
    </row>
    <row r="1475" spans="1:6" ht="11.25">
      <c r="A1475" s="18" t="s">
        <v>976</v>
      </c>
      <c r="B1475" s="24" t="s">
        <v>977</v>
      </c>
      <c r="C1475" s="24" t="str">
        <f t="shared" si="23"/>
        <v>F07.02 - Animal-Assisted Therapy</v>
      </c>
      <c r="D1475" s="22"/>
      <c r="E1475" s="22" t="s">
        <v>3190</v>
      </c>
      <c r="F1475" s="22"/>
    </row>
    <row r="1476" spans="1:6" ht="11.25">
      <c r="A1476" s="18" t="s">
        <v>978</v>
      </c>
      <c r="B1476" s="24" t="s">
        <v>979</v>
      </c>
      <c r="C1476" s="24" t="str">
        <f t="shared" si="23"/>
        <v>F07.03 - Creative Arts Therapy</v>
      </c>
      <c r="D1476" s="22"/>
      <c r="E1476" s="22" t="s">
        <v>3190</v>
      </c>
      <c r="F1476" s="22"/>
    </row>
    <row r="1477" spans="1:6" ht="11.25">
      <c r="A1477" s="18" t="s">
        <v>980</v>
      </c>
      <c r="B1477" s="24" t="s">
        <v>981</v>
      </c>
      <c r="C1477" s="24" t="str">
        <f t="shared" si="23"/>
        <v>F08 - Substance Abuse</v>
      </c>
      <c r="D1477" s="22"/>
      <c r="E1477" s="22" t="s">
        <v>3190</v>
      </c>
      <c r="F1477" s="22"/>
    </row>
    <row r="1478" spans="1:6" ht="11.25">
      <c r="A1478" s="18" t="s">
        <v>982</v>
      </c>
      <c r="B1478" s="24" t="s">
        <v>983</v>
      </c>
      <c r="C1478" s="24" t="str">
        <f t="shared" si="23"/>
        <v>F08.02 - Assessment for Substance Abuse</v>
      </c>
      <c r="D1478" s="22"/>
      <c r="E1478" s="22" t="s">
        <v>3190</v>
      </c>
      <c r="F1478" s="22"/>
    </row>
    <row r="1479" spans="1:6" ht="11.25">
      <c r="A1479" s="18" t="s">
        <v>984</v>
      </c>
      <c r="B1479" s="24" t="s">
        <v>985</v>
      </c>
      <c r="C1479" s="24" t="str">
        <f t="shared" si="23"/>
        <v>F08.03 - Detoxification</v>
      </c>
      <c r="D1479" s="22"/>
      <c r="E1479" s="22" t="s">
        <v>3190</v>
      </c>
      <c r="F1479" s="22"/>
    </row>
    <row r="1480" spans="1:6" ht="11.25">
      <c r="A1480" s="18" t="s">
        <v>1521</v>
      </c>
      <c r="B1480" s="24" t="s">
        <v>1522</v>
      </c>
      <c r="C1480" s="24" t="str">
        <f t="shared" si="23"/>
        <v>F08.04 - Inpatient Substance Abuse Treatment</v>
      </c>
      <c r="D1480" s="22"/>
      <c r="E1480" s="22" t="s">
        <v>3190</v>
      </c>
      <c r="F1480" s="22"/>
    </row>
    <row r="1481" spans="1:6" ht="11.25">
      <c r="A1481" s="18" t="s">
        <v>1523</v>
      </c>
      <c r="B1481" s="24" t="s">
        <v>1524</v>
      </c>
      <c r="C1481" s="24" t="str">
        <f t="shared" si="23"/>
        <v>F08.05 - Outpatient Substance Abuse Treatment</v>
      </c>
      <c r="D1481" s="22"/>
      <c r="E1481" s="22" t="s">
        <v>3190</v>
      </c>
      <c r="F1481" s="22"/>
    </row>
    <row r="1482" spans="1:6" ht="11.25">
      <c r="A1482" s="18" t="s">
        <v>1525</v>
      </c>
      <c r="B1482" s="24" t="s">
        <v>1526</v>
      </c>
      <c r="C1482" s="24" t="str">
        <f t="shared" si="23"/>
        <v>F08.06 - Relapse Prevention/Transitional Substance Abuse</v>
      </c>
      <c r="D1482" s="22"/>
      <c r="E1482" s="22" t="s">
        <v>3190</v>
      </c>
      <c r="F1482" s="22"/>
    </row>
    <row r="1483" spans="1:6" ht="11.25">
      <c r="A1483" s="18" t="s">
        <v>1527</v>
      </c>
      <c r="B1483" s="24" t="s">
        <v>1528</v>
      </c>
      <c r="C1483" s="24" t="str">
        <f t="shared" si="23"/>
        <v>F08.07 - Residential Substance Abuse Treatment</v>
      </c>
      <c r="D1483" s="22"/>
      <c r="E1483" s="22" t="s">
        <v>3190</v>
      </c>
      <c r="F1483" s="22"/>
    </row>
    <row r="1484" spans="1:6" ht="11.25">
      <c r="A1484" s="18" t="s">
        <v>1529</v>
      </c>
      <c r="B1484" s="24" t="s">
        <v>1530</v>
      </c>
      <c r="C1484" s="24" t="str">
        <f t="shared" si="23"/>
        <v>F08.08 - Smoking Cessation</v>
      </c>
      <c r="D1484" s="22"/>
      <c r="E1484" s="22" t="s">
        <v>3190</v>
      </c>
      <c r="F1484" s="22"/>
    </row>
    <row r="1485" spans="1:6" ht="11.25">
      <c r="A1485" s="18" t="s">
        <v>1531</v>
      </c>
      <c r="B1485" s="24" t="s">
        <v>1532</v>
      </c>
      <c r="C1485" s="24" t="str">
        <f t="shared" si="23"/>
        <v>F08.09 - Substance Abuse Counseling</v>
      </c>
      <c r="D1485" s="22"/>
      <c r="E1485" s="22" t="s">
        <v>3190</v>
      </c>
      <c r="F1485" s="22"/>
    </row>
    <row r="1486" spans="1:6" ht="11.25">
      <c r="A1486" s="18" t="s">
        <v>1533</v>
      </c>
      <c r="B1486" s="24" t="s">
        <v>1534</v>
      </c>
      <c r="C1486" s="24" t="str">
        <f t="shared" si="23"/>
        <v>F08.10 - Substance Abuse Prevention</v>
      </c>
      <c r="D1486" s="22"/>
      <c r="E1486" s="22" t="s">
        <v>3190</v>
      </c>
      <c r="F1486" s="22"/>
    </row>
    <row r="1487" spans="1:6" ht="11.25">
      <c r="A1487" s="18" t="s">
        <v>1535</v>
      </c>
      <c r="B1487" s="24" t="s">
        <v>3312</v>
      </c>
      <c r="C1487" s="24" t="str">
        <f t="shared" si="23"/>
        <v>F08.11 - Substance Abuse Support Group</v>
      </c>
      <c r="D1487" s="22"/>
      <c r="E1487" s="22" t="s">
        <v>3190</v>
      </c>
      <c r="F1487" s="22"/>
    </row>
    <row r="1488" spans="1:6" ht="11.25">
      <c r="A1488" s="18" t="s">
        <v>3313</v>
      </c>
      <c r="B1488" s="24" t="s">
        <v>3314</v>
      </c>
      <c r="C1488" s="24" t="str">
        <f t="shared" si="23"/>
        <v>G01 - Diseases, Disorders &amp; Medical Disciplines, General/Other</v>
      </c>
      <c r="D1488" s="22"/>
      <c r="E1488" s="22" t="s">
        <v>3190</v>
      </c>
      <c r="F1488" s="22"/>
    </row>
    <row r="1489" spans="1:6" ht="11.25">
      <c r="A1489" s="18" t="s">
        <v>3315</v>
      </c>
      <c r="B1489" s="24" t="s">
        <v>3316</v>
      </c>
      <c r="C1489" s="24" t="str">
        <f t="shared" si="23"/>
        <v>G02 - Diseases &amp; Disorders</v>
      </c>
      <c r="D1489" s="22"/>
      <c r="E1489" s="22" t="s">
        <v>3190</v>
      </c>
      <c r="F1489" s="22"/>
    </row>
    <row r="1490" spans="1:6" ht="11.25">
      <c r="A1490" s="18" t="s">
        <v>3317</v>
      </c>
      <c r="B1490" s="24" t="s">
        <v>3318</v>
      </c>
      <c r="C1490" s="24" t="str">
        <f t="shared" si="23"/>
        <v>G02.02 - Allergy &amp; Immunological Diseases</v>
      </c>
      <c r="D1490" s="22"/>
      <c r="E1490" s="22" t="s">
        <v>3190</v>
      </c>
      <c r="F1490" s="22"/>
    </row>
    <row r="1491" spans="1:6" ht="11.25">
      <c r="A1491" s="18" t="s">
        <v>3319</v>
      </c>
      <c r="B1491" s="24" t="s">
        <v>3320</v>
      </c>
      <c r="C1491" s="24" t="str">
        <f t="shared" si="23"/>
        <v>G02.03 - Birth Defects, Genetic Disorders &amp; Developmental Disorders</v>
      </c>
      <c r="D1491" s="22"/>
      <c r="E1491" s="22" t="s">
        <v>3190</v>
      </c>
      <c r="F1491" s="22"/>
    </row>
    <row r="1492" spans="1:6" ht="11.25">
      <c r="A1492" s="18" t="s">
        <v>3321</v>
      </c>
      <c r="B1492" s="24" t="s">
        <v>3322</v>
      </c>
      <c r="C1492" s="24" t="str">
        <f t="shared" si="23"/>
        <v>G02.03.02 - Cerebral Palsy</v>
      </c>
      <c r="D1492" s="22"/>
      <c r="E1492" s="22" t="s">
        <v>3190</v>
      </c>
      <c r="F1492" s="22"/>
    </row>
    <row r="1493" spans="1:6" ht="11.25">
      <c r="A1493" s="18" t="s">
        <v>3323</v>
      </c>
      <c r="B1493" s="24" t="s">
        <v>3324</v>
      </c>
      <c r="C1493" s="24" t="str">
        <f t="shared" si="23"/>
        <v>G02.03.03 - Cystic Fibrosis</v>
      </c>
      <c r="D1493" s="22"/>
      <c r="E1493" s="22" t="s">
        <v>3190</v>
      </c>
      <c r="F1493" s="22"/>
    </row>
    <row r="1494" spans="1:6" ht="11.25">
      <c r="A1494" s="18" t="s">
        <v>3325</v>
      </c>
      <c r="B1494" s="24" t="s">
        <v>3326</v>
      </c>
      <c r="C1494" s="24" t="str">
        <f t="shared" si="23"/>
        <v>G02.03.04 - Down Syndrome</v>
      </c>
      <c r="D1494" s="22"/>
      <c r="E1494" s="22" t="s">
        <v>3190</v>
      </c>
      <c r="F1494" s="22"/>
    </row>
    <row r="1495" spans="1:6" ht="11.25">
      <c r="A1495" s="18" t="s">
        <v>3327</v>
      </c>
      <c r="B1495" s="24" t="s">
        <v>3328</v>
      </c>
      <c r="C1495" s="24" t="str">
        <f t="shared" si="23"/>
        <v>G02.04 - Cancer</v>
      </c>
      <c r="D1495" s="22"/>
      <c r="E1495" s="22" t="s">
        <v>3190</v>
      </c>
      <c r="F1495" s="22"/>
    </row>
    <row r="1496" spans="1:6" ht="11.25">
      <c r="A1496" s="18" t="s">
        <v>3329</v>
      </c>
      <c r="B1496" s="24" t="s">
        <v>3330</v>
      </c>
      <c r="C1496" s="24" t="str">
        <f t="shared" si="23"/>
        <v>G02.04.02 - Leukemia</v>
      </c>
      <c r="D1496" s="22"/>
      <c r="E1496" s="22" t="s">
        <v>3190</v>
      </c>
      <c r="F1496" s="22"/>
    </row>
    <row r="1497" spans="1:6" ht="11.25">
      <c r="A1497" s="18" t="s">
        <v>3331</v>
      </c>
      <c r="B1497" s="24" t="s">
        <v>3332</v>
      </c>
      <c r="C1497" s="24" t="str">
        <f t="shared" si="23"/>
        <v>G02.04.03 - Women's Cancers</v>
      </c>
      <c r="D1497" s="22"/>
      <c r="E1497" s="22" t="s">
        <v>3190</v>
      </c>
      <c r="F1497" s="22"/>
    </row>
    <row r="1498" spans="1:6" ht="11.25">
      <c r="A1498" s="18" t="s">
        <v>3333</v>
      </c>
      <c r="B1498" s="24" t="s">
        <v>3334</v>
      </c>
      <c r="C1498" s="24" t="str">
        <f t="shared" si="23"/>
        <v>G02.05 - Cardiovascular Diseases</v>
      </c>
      <c r="D1498" s="22"/>
      <c r="E1498" s="22" t="s">
        <v>3190</v>
      </c>
      <c r="F1498" s="22"/>
    </row>
    <row r="1499" spans="1:6" ht="11.25">
      <c r="A1499" s="18" t="s">
        <v>3335</v>
      </c>
      <c r="B1499" s="24" t="s">
        <v>3336</v>
      </c>
      <c r="C1499" s="24" t="str">
        <f t="shared" si="23"/>
        <v>G02.05.02 - Heart Diseases</v>
      </c>
      <c r="D1499" s="22"/>
      <c r="E1499" s="22" t="s">
        <v>3190</v>
      </c>
      <c r="F1499" s="22"/>
    </row>
    <row r="1500" spans="1:6" ht="11.25">
      <c r="A1500" s="18" t="s">
        <v>3337</v>
      </c>
      <c r="B1500" s="24" t="s">
        <v>3338</v>
      </c>
      <c r="C1500" s="24" t="str">
        <f t="shared" si="23"/>
        <v>G02.06 - Communications Disorders</v>
      </c>
      <c r="D1500" s="22"/>
      <c r="E1500" s="22" t="s">
        <v>3190</v>
      </c>
      <c r="F1500" s="22"/>
    </row>
    <row r="1501" spans="1:6" ht="11.25">
      <c r="A1501" s="18" t="s">
        <v>3339</v>
      </c>
      <c r="B1501" s="24" t="s">
        <v>3340</v>
      </c>
      <c r="C1501" s="24" t="str">
        <f t="shared" si="23"/>
        <v>G02.06.02 - Language &amp; Speech Disorders</v>
      </c>
      <c r="D1501" s="22"/>
      <c r="E1501" s="22" t="s">
        <v>3190</v>
      </c>
      <c r="F1501" s="22"/>
    </row>
    <row r="1502" spans="1:6" ht="11.25">
      <c r="A1502" s="18" t="s">
        <v>3341</v>
      </c>
      <c r="B1502" s="24" t="s">
        <v>3342</v>
      </c>
      <c r="C1502" s="24" t="str">
        <f t="shared" si="23"/>
        <v>G02.06.03 - Learning Disabilities</v>
      </c>
      <c r="D1502" s="22"/>
      <c r="E1502" s="22" t="s">
        <v>3190</v>
      </c>
      <c r="F1502" s="22"/>
    </row>
    <row r="1503" spans="1:6" ht="11.25">
      <c r="A1503" s="18" t="s">
        <v>3343</v>
      </c>
      <c r="B1503" s="24" t="s">
        <v>3344</v>
      </c>
      <c r="C1503" s="24" t="str">
        <f t="shared" si="23"/>
        <v>G02.07 - Diseases of the Blood &amp; Blood-Forming Organs</v>
      </c>
      <c r="D1503" s="22"/>
      <c r="E1503" s="22" t="s">
        <v>3190</v>
      </c>
      <c r="F1503" s="22"/>
    </row>
    <row r="1504" spans="1:6" ht="11.25">
      <c r="A1504" s="18" t="s">
        <v>3345</v>
      </c>
      <c r="B1504" s="24" t="s">
        <v>3346</v>
      </c>
      <c r="C1504" s="24" t="str">
        <f t="shared" si="23"/>
        <v>G02.07.02 - Hemophilia</v>
      </c>
      <c r="D1504" s="22"/>
      <c r="E1504" s="22" t="s">
        <v>3190</v>
      </c>
      <c r="F1504" s="22"/>
    </row>
    <row r="1505" spans="1:6" ht="11.25">
      <c r="A1505" s="18" t="s">
        <v>3347</v>
      </c>
      <c r="B1505" s="24" t="s">
        <v>3348</v>
      </c>
      <c r="C1505" s="24" t="str">
        <f t="shared" si="23"/>
        <v>G02.07.03 - Sickle Cell Disease</v>
      </c>
      <c r="D1505" s="22"/>
      <c r="E1505" s="22" t="s">
        <v>3190</v>
      </c>
      <c r="F1505" s="22"/>
    </row>
    <row r="1506" spans="1:6" ht="11.25">
      <c r="A1506" s="18" t="s">
        <v>3349</v>
      </c>
      <c r="B1506" s="24" t="s">
        <v>3350</v>
      </c>
      <c r="C1506" s="24" t="str">
        <f t="shared" si="23"/>
        <v>G02.08 - Digestive System Diseases</v>
      </c>
      <c r="D1506" s="22"/>
      <c r="E1506" s="22" t="s">
        <v>3190</v>
      </c>
      <c r="F1506" s="22"/>
    </row>
    <row r="1507" spans="1:6" ht="11.25">
      <c r="A1507" s="18" t="s">
        <v>3351</v>
      </c>
      <c r="B1507" s="24" t="s">
        <v>3352</v>
      </c>
      <c r="C1507" s="24" t="str">
        <f t="shared" si="23"/>
        <v>G02.08.02 - Liver Diseases</v>
      </c>
      <c r="D1507" s="22"/>
      <c r="E1507" s="22" t="s">
        <v>3190</v>
      </c>
      <c r="F1507" s="22"/>
    </row>
    <row r="1508" spans="1:6" ht="11.25">
      <c r="A1508" s="18" t="s">
        <v>3353</v>
      </c>
      <c r="B1508" s="24" t="s">
        <v>3354</v>
      </c>
      <c r="C1508" s="24" t="str">
        <f t="shared" si="23"/>
        <v>G02.09 - Ear, Nose &amp; Throat Diseases</v>
      </c>
      <c r="D1508" s="22"/>
      <c r="E1508" s="22" t="s">
        <v>3190</v>
      </c>
      <c r="F1508" s="22"/>
    </row>
    <row r="1509" spans="1:6" ht="11.25">
      <c r="A1509" s="18" t="s">
        <v>3355</v>
      </c>
      <c r="B1509" s="24" t="s">
        <v>3356</v>
      </c>
      <c r="C1509" s="24" t="str">
        <f t="shared" si="23"/>
        <v>G02.10 - Endocrine, Metabolic &amp; Nutritional Diseases</v>
      </c>
      <c r="D1509" s="22"/>
      <c r="E1509" s="22" t="s">
        <v>3190</v>
      </c>
      <c r="F1509" s="22"/>
    </row>
    <row r="1510" spans="1:6" ht="11.25">
      <c r="A1510" s="18" t="s">
        <v>3357</v>
      </c>
      <c r="B1510" s="24" t="s">
        <v>3358</v>
      </c>
      <c r="C1510" s="24" t="str">
        <f t="shared" si="23"/>
        <v>G02.10.02 - Diabetes</v>
      </c>
      <c r="D1510" s="22"/>
      <c r="E1510" s="22" t="s">
        <v>3190</v>
      </c>
      <c r="F1510" s="22"/>
    </row>
    <row r="1511" spans="1:6" ht="11.25">
      <c r="A1511" s="18" t="s">
        <v>3359</v>
      </c>
      <c r="B1511" s="24" t="s">
        <v>3360</v>
      </c>
      <c r="C1511" s="24" t="str">
        <f t="shared" si="23"/>
        <v>G02.11 - Eye Diseases, Blindness &amp; Vision Impairments</v>
      </c>
      <c r="D1511" s="22"/>
      <c r="E1511" s="22" t="s">
        <v>3190</v>
      </c>
      <c r="F1511" s="22"/>
    </row>
    <row r="1512" spans="1:6" ht="11.25">
      <c r="A1512" s="18" t="s">
        <v>3361</v>
      </c>
      <c r="B1512" s="24" t="s">
        <v>3362</v>
      </c>
      <c r="C1512" s="24" t="str">
        <f t="shared" si="23"/>
        <v>G02.12 - Genitourinary Diseases</v>
      </c>
      <c r="D1512" s="22"/>
      <c r="E1512" s="22" t="s">
        <v>3190</v>
      </c>
      <c r="F1512" s="22"/>
    </row>
    <row r="1513" spans="1:6" ht="11.25">
      <c r="A1513" s="18" t="s">
        <v>3363</v>
      </c>
      <c r="B1513" s="24" t="s">
        <v>3364</v>
      </c>
      <c r="C1513" s="24" t="str">
        <f t="shared" si="23"/>
        <v>G02.12.02 - Kidney Diseases</v>
      </c>
      <c r="D1513" s="22"/>
      <c r="E1513" s="22" t="s">
        <v>3190</v>
      </c>
      <c r="F1513" s="22"/>
    </row>
    <row r="1514" spans="1:6" ht="11.25">
      <c r="A1514" s="18" t="s">
        <v>3365</v>
      </c>
      <c r="B1514" s="24" t="s">
        <v>3366</v>
      </c>
      <c r="C1514" s="24" t="str">
        <f t="shared" si="23"/>
        <v>G02.13 - Infectious Diseases</v>
      </c>
      <c r="D1514" s="22"/>
      <c r="E1514" s="22" t="s">
        <v>3190</v>
      </c>
      <c r="F1514" s="22"/>
    </row>
    <row r="1515" spans="1:6" ht="11.25">
      <c r="A1515" s="18" t="s">
        <v>3367</v>
      </c>
      <c r="B1515" s="24" t="s">
        <v>3368</v>
      </c>
      <c r="C1515" s="24" t="str">
        <f t="shared" si="23"/>
        <v>G02.13.02 - Hepatitis</v>
      </c>
      <c r="D1515" s="22"/>
      <c r="E1515" s="22" t="s">
        <v>3190</v>
      </c>
      <c r="F1515" s="22"/>
    </row>
    <row r="1516" spans="1:6" ht="11.25">
      <c r="A1516" s="18" t="s">
        <v>3369</v>
      </c>
      <c r="B1516" s="24" t="s">
        <v>3370</v>
      </c>
      <c r="C1516" s="24" t="str">
        <f t="shared" si="23"/>
        <v>G02.13.03 - HIV/AIDS</v>
      </c>
      <c r="D1516" s="22"/>
      <c r="E1516" s="22" t="s">
        <v>3190</v>
      </c>
      <c r="F1516" s="22"/>
    </row>
    <row r="1517" spans="1:6" ht="11.25">
      <c r="A1517" s="18" t="s">
        <v>3371</v>
      </c>
      <c r="B1517" s="24" t="s">
        <v>3372</v>
      </c>
      <c r="C1517" s="24" t="str">
        <f t="shared" si="23"/>
        <v>G02.13.04 - Lyme Disease</v>
      </c>
      <c r="D1517" s="22"/>
      <c r="E1517" s="22" t="s">
        <v>3190</v>
      </c>
      <c r="F1517" s="22"/>
    </row>
    <row r="1518" spans="1:6" ht="11.25">
      <c r="A1518" s="18" t="s">
        <v>3373</v>
      </c>
      <c r="B1518" s="24" t="s">
        <v>3374</v>
      </c>
      <c r="C1518" s="24" t="str">
        <f t="shared" si="23"/>
        <v>G02.13.05 - Sexually Transmitted Diseases</v>
      </c>
      <c r="D1518" s="22"/>
      <c r="E1518" s="22" t="s">
        <v>3190</v>
      </c>
      <c r="F1518" s="22"/>
    </row>
    <row r="1519" spans="1:6" ht="11.25">
      <c r="A1519" s="18" t="s">
        <v>3375</v>
      </c>
      <c r="B1519" s="24" t="s">
        <v>3376</v>
      </c>
      <c r="C1519" s="24" t="str">
        <f t="shared" si="23"/>
        <v>G02.13.06 - Tuberculosis</v>
      </c>
      <c r="D1519" s="22"/>
      <c r="E1519" s="22" t="s">
        <v>3190</v>
      </c>
      <c r="F1519" s="22"/>
    </row>
    <row r="1520" spans="1:6" ht="11.25">
      <c r="A1520" s="18" t="s">
        <v>3377</v>
      </c>
      <c r="B1520" s="24" t="s">
        <v>3193</v>
      </c>
      <c r="C1520" s="24" t="str">
        <f t="shared" si="23"/>
        <v>G02.14 - Musculoskeletal &amp; Connective Tissue Diseases</v>
      </c>
      <c r="D1520" s="22"/>
      <c r="E1520" s="22" t="s">
        <v>3190</v>
      </c>
      <c r="F1520" s="22"/>
    </row>
    <row r="1521" spans="1:6" ht="11.25">
      <c r="A1521" s="18" t="s">
        <v>3194</v>
      </c>
      <c r="B1521" s="24" t="s">
        <v>3195</v>
      </c>
      <c r="C1521" s="24" t="str">
        <f t="shared" si="23"/>
        <v>G02.14.02 - Arthritis</v>
      </c>
      <c r="D1521" s="22"/>
      <c r="E1521" s="22" t="s">
        <v>3190</v>
      </c>
      <c r="F1521" s="22"/>
    </row>
    <row r="1522" spans="1:6" ht="11.25">
      <c r="A1522" s="18" t="s">
        <v>3196</v>
      </c>
      <c r="B1522" s="24" t="s">
        <v>3197</v>
      </c>
      <c r="C1522" s="24" t="str">
        <f t="shared" si="23"/>
        <v>G02.14.03 - Chronic Fatigue Syndrome</v>
      </c>
      <c r="D1522" s="22"/>
      <c r="E1522" s="22" t="s">
        <v>3190</v>
      </c>
      <c r="F1522" s="22"/>
    </row>
    <row r="1523" spans="1:6" ht="11.25">
      <c r="A1523" s="18" t="s">
        <v>3198</v>
      </c>
      <c r="B1523" s="24" t="s">
        <v>3199</v>
      </c>
      <c r="C1523" s="24" t="str">
        <f t="shared" si="23"/>
        <v>G02.14.04 - Lupus</v>
      </c>
      <c r="D1523" s="22"/>
      <c r="E1523" s="22" t="s">
        <v>3190</v>
      </c>
      <c r="F1523" s="22"/>
    </row>
    <row r="1524" spans="1:6" ht="11.25">
      <c r="A1524" s="18" t="s">
        <v>3200</v>
      </c>
      <c r="B1524" s="24" t="s">
        <v>3201</v>
      </c>
      <c r="C1524" s="24" t="str">
        <f t="shared" si="23"/>
        <v>G02.14.05 - Muscular Dystrophy</v>
      </c>
      <c r="D1524" s="22"/>
      <c r="E1524" s="22" t="s">
        <v>3190</v>
      </c>
      <c r="F1524" s="22"/>
    </row>
    <row r="1525" spans="1:6" ht="11.25">
      <c r="A1525" s="18" t="s">
        <v>3202</v>
      </c>
      <c r="B1525" s="24" t="s">
        <v>3203</v>
      </c>
      <c r="C1525" s="24" t="str">
        <f t="shared" si="23"/>
        <v>G02.14.06 - Osteoporosis</v>
      </c>
      <c r="D1525" s="22"/>
      <c r="E1525" s="22" t="s">
        <v>3190</v>
      </c>
      <c r="F1525" s="22"/>
    </row>
    <row r="1526" spans="1:6" ht="11.25">
      <c r="A1526" s="18" t="s">
        <v>3204</v>
      </c>
      <c r="B1526" s="24" t="s">
        <v>3205</v>
      </c>
      <c r="C1526" s="24" t="str">
        <f t="shared" si="23"/>
        <v>G02.15 - Nervous System Diseases</v>
      </c>
      <c r="D1526" s="22"/>
      <c r="E1526" s="22" t="s">
        <v>3190</v>
      </c>
      <c r="F1526" s="22"/>
    </row>
    <row r="1527" spans="1:6" ht="11.25">
      <c r="A1527" s="18" t="s">
        <v>3206</v>
      </c>
      <c r="B1527" s="24" t="s">
        <v>3207</v>
      </c>
      <c r="C1527" s="24" t="str">
        <f t="shared" si="23"/>
        <v>G02.15.02 - Alzheimer Disease</v>
      </c>
      <c r="D1527" s="22"/>
      <c r="E1527" s="22" t="s">
        <v>3190</v>
      </c>
      <c r="F1527" s="22"/>
    </row>
    <row r="1528" spans="1:6" ht="11.25">
      <c r="A1528" s="18" t="s">
        <v>3208</v>
      </c>
      <c r="B1528" s="24" t="s">
        <v>3209</v>
      </c>
      <c r="C1528" s="24" t="str">
        <f t="shared" si="23"/>
        <v>G02.15.03 - Amyotrophic Lateral Sclerosis</v>
      </c>
      <c r="D1528" s="22"/>
      <c r="E1528" s="22" t="s">
        <v>3190</v>
      </c>
      <c r="F1528" s="22"/>
    </row>
    <row r="1529" spans="1:6" ht="11.25">
      <c r="A1529" s="18" t="s">
        <v>3210</v>
      </c>
      <c r="B1529" s="24" t="s">
        <v>3211</v>
      </c>
      <c r="C1529" s="24" t="str">
        <f t="shared" si="23"/>
        <v>G02.15.04 - Epilepsy</v>
      </c>
      <c r="D1529" s="22"/>
      <c r="E1529" s="22" t="s">
        <v>3190</v>
      </c>
      <c r="F1529" s="22"/>
    </row>
    <row r="1530" spans="1:6" ht="11.25">
      <c r="A1530" s="18" t="s">
        <v>3212</v>
      </c>
      <c r="B1530" s="24" t="s">
        <v>3213</v>
      </c>
      <c r="C1530" s="24" t="str">
        <f t="shared" si="23"/>
        <v>G02.15.05 - Multiple Sclerosis</v>
      </c>
      <c r="D1530" s="22"/>
      <c r="E1530" s="22" t="s">
        <v>3190</v>
      </c>
      <c r="F1530" s="22"/>
    </row>
    <row r="1531" spans="1:6" ht="11.25">
      <c r="A1531" s="18" t="s">
        <v>3214</v>
      </c>
      <c r="B1531" s="24" t="s">
        <v>3215</v>
      </c>
      <c r="C1531" s="24" t="str">
        <f t="shared" si="23"/>
        <v>G02.15.06 - Parkinson Disease</v>
      </c>
      <c r="D1531" s="22"/>
      <c r="E1531" s="22" t="s">
        <v>3190</v>
      </c>
      <c r="F1531" s="22"/>
    </row>
    <row r="1532" spans="1:6" ht="11.25">
      <c r="A1532" s="18" t="s">
        <v>3216</v>
      </c>
      <c r="B1532" s="24" t="s">
        <v>3217</v>
      </c>
      <c r="C1532" s="24" t="str">
        <f t="shared" si="23"/>
        <v>G02.16 - Respiratory System Diseases</v>
      </c>
      <c r="D1532" s="22"/>
      <c r="E1532" s="22" t="s">
        <v>3190</v>
      </c>
      <c r="F1532" s="22"/>
    </row>
    <row r="1533" spans="1:6" ht="11.25">
      <c r="A1533" s="18" t="s">
        <v>3218</v>
      </c>
      <c r="B1533" s="24" t="s">
        <v>3219</v>
      </c>
      <c r="C1533" s="24" t="str">
        <f t="shared" si="23"/>
        <v>G02.16.02 - Asthma</v>
      </c>
      <c r="D1533" s="22"/>
      <c r="E1533" s="22" t="s">
        <v>3190</v>
      </c>
      <c r="F1533" s="22"/>
    </row>
    <row r="1534" spans="1:6" ht="11.25">
      <c r="A1534" s="18" t="s">
        <v>3220</v>
      </c>
      <c r="B1534" s="24" t="s">
        <v>3221</v>
      </c>
      <c r="C1534" s="24" t="str">
        <f t="shared" si="23"/>
        <v>G02.16.03 - Lung Diseases</v>
      </c>
      <c r="D1534" s="22"/>
      <c r="E1534" s="22" t="s">
        <v>3190</v>
      </c>
      <c r="F1534" s="22"/>
    </row>
    <row r="1535" spans="1:6" ht="11.25">
      <c r="A1535" s="18" t="s">
        <v>3222</v>
      </c>
      <c r="B1535" s="24" t="s">
        <v>3223</v>
      </c>
      <c r="C1535" s="24" t="str">
        <f t="shared" si="23"/>
        <v>G02.17 - Skin Diseases</v>
      </c>
      <c r="D1535" s="22"/>
      <c r="E1535" s="22" t="s">
        <v>3190</v>
      </c>
      <c r="F1535" s="22"/>
    </row>
    <row r="1536" spans="1:6" ht="11.25">
      <c r="A1536" s="18" t="s">
        <v>3224</v>
      </c>
      <c r="B1536" s="24" t="s">
        <v>3225</v>
      </c>
      <c r="C1536" s="24" t="str">
        <f t="shared" si="23"/>
        <v>G02.18 - Wounds &amp; Injuries</v>
      </c>
      <c r="D1536" s="22"/>
      <c r="E1536" s="22" t="s">
        <v>3190</v>
      </c>
      <c r="F1536" s="22"/>
    </row>
    <row r="1537" spans="1:6" ht="11.25">
      <c r="A1537" s="18" t="s">
        <v>3226</v>
      </c>
      <c r="B1537" s="24" t="s">
        <v>3227</v>
      </c>
      <c r="C1537" s="24" t="str">
        <f t="shared" si="23"/>
        <v>G02.18.02 - Head Injuries</v>
      </c>
      <c r="D1537" s="22"/>
      <c r="E1537" s="22" t="s">
        <v>3190</v>
      </c>
      <c r="F1537" s="22"/>
    </row>
    <row r="1538" spans="1:6" ht="11.25">
      <c r="A1538" s="18" t="s">
        <v>3228</v>
      </c>
      <c r="B1538" s="24" t="s">
        <v>3229</v>
      </c>
      <c r="C1538" s="24" t="str">
        <f aca="true" t="shared" si="24" ref="C1538:C1601">A1538&amp;" - "&amp;B1538</f>
        <v>G02.18.03 - Spinal Cord Injuries</v>
      </c>
      <c r="D1538" s="22"/>
      <c r="E1538" s="22" t="s">
        <v>3190</v>
      </c>
      <c r="F1538" s="22"/>
    </row>
    <row r="1539" spans="1:6" ht="11.25">
      <c r="A1539" s="18" t="s">
        <v>3230</v>
      </c>
      <c r="B1539" s="24" t="s">
        <v>3231</v>
      </c>
      <c r="C1539" s="24" t="str">
        <f t="shared" si="24"/>
        <v>G03 - Medical Disciplines &amp; Occupations</v>
      </c>
      <c r="D1539" s="22"/>
      <c r="E1539" s="22" t="s">
        <v>3190</v>
      </c>
      <c r="F1539" s="22"/>
    </row>
    <row r="1540" spans="1:6" ht="11.25">
      <c r="A1540" s="18" t="s">
        <v>3232</v>
      </c>
      <c r="B1540" s="24" t="s">
        <v>3233</v>
      </c>
      <c r="C1540" s="24" t="str">
        <f t="shared" si="24"/>
        <v>G03.02 - Biomedical Engineering</v>
      </c>
      <c r="D1540" s="22"/>
      <c r="E1540" s="22" t="s">
        <v>3190</v>
      </c>
      <c r="F1540" s="22"/>
    </row>
    <row r="1541" spans="1:6" ht="11.25">
      <c r="A1541" s="18" t="s">
        <v>3234</v>
      </c>
      <c r="B1541" s="24" t="s">
        <v>3235</v>
      </c>
      <c r="C1541" s="24" t="str">
        <f t="shared" si="24"/>
        <v>G03.03 - Community Medicine</v>
      </c>
      <c r="D1541" s="22"/>
      <c r="E1541" s="22" t="s">
        <v>3190</v>
      </c>
      <c r="F1541" s="22"/>
    </row>
    <row r="1542" spans="1:6" ht="11.25">
      <c r="A1542" s="18" t="s">
        <v>3236</v>
      </c>
      <c r="B1542" s="24" t="s">
        <v>3237</v>
      </c>
      <c r="C1542" s="24" t="str">
        <f t="shared" si="24"/>
        <v>G03.04 - Epidemiology</v>
      </c>
      <c r="D1542" s="22"/>
      <c r="E1542" s="22" t="s">
        <v>3190</v>
      </c>
      <c r="F1542" s="22"/>
    </row>
    <row r="1543" spans="1:6" ht="11.25">
      <c r="A1543" s="18" t="s">
        <v>3238</v>
      </c>
      <c r="B1543" s="24" t="s">
        <v>3239</v>
      </c>
      <c r="C1543" s="24" t="str">
        <f t="shared" si="24"/>
        <v>G03.05 - Geriatrics</v>
      </c>
      <c r="D1543" s="22"/>
      <c r="E1543" s="22" t="s">
        <v>3190</v>
      </c>
      <c r="F1543" s="22"/>
    </row>
    <row r="1544" spans="1:6" ht="11.25">
      <c r="A1544" s="18" t="s">
        <v>3240</v>
      </c>
      <c r="B1544" s="24" t="s">
        <v>3241</v>
      </c>
      <c r="C1544" s="24" t="str">
        <f t="shared" si="24"/>
        <v>G03.06 - Medical Genetics</v>
      </c>
      <c r="D1544" s="22"/>
      <c r="E1544" s="22" t="s">
        <v>3190</v>
      </c>
      <c r="F1544" s="22"/>
    </row>
    <row r="1545" spans="1:6" ht="11.25">
      <c r="A1545" s="18" t="s">
        <v>3242</v>
      </c>
      <c r="B1545" s="24" t="s">
        <v>3243</v>
      </c>
      <c r="C1545" s="24" t="str">
        <f t="shared" si="24"/>
        <v>G03.07 - Medical Specialties</v>
      </c>
      <c r="D1545" s="22"/>
      <c r="E1545" s="22" t="s">
        <v>3190</v>
      </c>
      <c r="F1545" s="22"/>
    </row>
    <row r="1546" spans="1:6" ht="11.25">
      <c r="A1546" s="18" t="s">
        <v>3244</v>
      </c>
      <c r="B1546" s="24" t="s">
        <v>3245</v>
      </c>
      <c r="C1546" s="24" t="str">
        <f t="shared" si="24"/>
        <v>G03.08 - Military &amp; Naval Medicine</v>
      </c>
      <c r="D1546" s="22"/>
      <c r="E1546" s="22" t="s">
        <v>3190</v>
      </c>
      <c r="F1546" s="22"/>
    </row>
    <row r="1547" spans="1:6" ht="11.25">
      <c r="A1547" s="18" t="s">
        <v>3246</v>
      </c>
      <c r="B1547" s="24" t="s">
        <v>3247</v>
      </c>
      <c r="C1547" s="24" t="str">
        <f t="shared" si="24"/>
        <v>G03.09 - Nursing</v>
      </c>
      <c r="D1547" s="22"/>
      <c r="E1547" s="22" t="s">
        <v>3190</v>
      </c>
      <c r="F1547" s="22"/>
    </row>
    <row r="1548" spans="1:6" ht="11.25">
      <c r="A1548" s="18" t="s">
        <v>3248</v>
      </c>
      <c r="B1548" s="24" t="s">
        <v>3249</v>
      </c>
      <c r="C1548" s="24" t="str">
        <f t="shared" si="24"/>
        <v>G03.10 - Osteopathic Medicine</v>
      </c>
      <c r="D1548" s="22"/>
      <c r="E1548" s="22" t="s">
        <v>3190</v>
      </c>
      <c r="F1548" s="22"/>
    </row>
    <row r="1549" spans="1:6" ht="11.25">
      <c r="A1549" s="18" t="s">
        <v>3250</v>
      </c>
      <c r="B1549" s="24" t="s">
        <v>3251</v>
      </c>
      <c r="C1549" s="24" t="str">
        <f t="shared" si="24"/>
        <v>G03.11 - Pharmacology</v>
      </c>
      <c r="D1549" s="22"/>
      <c r="E1549" s="22" t="s">
        <v>3190</v>
      </c>
      <c r="F1549" s="22"/>
    </row>
    <row r="1550" spans="1:6" ht="11.25">
      <c r="A1550" s="18" t="s">
        <v>3252</v>
      </c>
      <c r="B1550" s="24" t="s">
        <v>3253</v>
      </c>
      <c r="C1550" s="24" t="str">
        <f t="shared" si="24"/>
        <v>G03.12 - Sports Medicine</v>
      </c>
      <c r="D1550" s="22"/>
      <c r="E1550" s="22" t="s">
        <v>3190</v>
      </c>
      <c r="F1550" s="22"/>
    </row>
    <row r="1551" spans="1:6" ht="11.25">
      <c r="A1551" s="18" t="s">
        <v>3254</v>
      </c>
      <c r="B1551" s="24" t="s">
        <v>3255</v>
      </c>
      <c r="C1551" s="24" t="str">
        <f t="shared" si="24"/>
        <v>G03.13 - Surgical Specialties</v>
      </c>
      <c r="D1551" s="22"/>
      <c r="E1551" s="22" t="s">
        <v>3190</v>
      </c>
      <c r="F1551" s="22"/>
    </row>
    <row r="1552" spans="1:6" ht="11.25">
      <c r="A1552" s="18" t="s">
        <v>3256</v>
      </c>
      <c r="B1552" s="24" t="s">
        <v>3257</v>
      </c>
      <c r="C1552" s="24" t="str">
        <f t="shared" si="24"/>
        <v>G03.14 - Telemedicine</v>
      </c>
      <c r="D1552" s="22"/>
      <c r="E1552" s="22" t="s">
        <v>3190</v>
      </c>
      <c r="F1552" s="22"/>
    </row>
    <row r="1553" spans="1:6" ht="11.25">
      <c r="A1553" s="18" t="s">
        <v>3258</v>
      </c>
      <c r="B1553" s="24" t="s">
        <v>3259</v>
      </c>
      <c r="C1553" s="24" t="str">
        <f t="shared" si="24"/>
        <v>G03.15 - Tropical Medicine</v>
      </c>
      <c r="D1553" s="22"/>
      <c r="E1553" s="22" t="s">
        <v>3190</v>
      </c>
      <c r="F1553" s="22"/>
    </row>
    <row r="1554" spans="1:6" ht="11.25">
      <c r="A1554" s="18" t="s">
        <v>3260</v>
      </c>
      <c r="B1554" s="24" t="s">
        <v>3261</v>
      </c>
      <c r="C1554" s="24" t="str">
        <f t="shared" si="24"/>
        <v>H01 - Medical Research, General/Other</v>
      </c>
      <c r="D1554" s="22"/>
      <c r="E1554" s="22" t="s">
        <v>3190</v>
      </c>
      <c r="F1554" s="22"/>
    </row>
    <row r="1555" spans="1:6" ht="11.25">
      <c r="A1555" s="18" t="s">
        <v>3262</v>
      </c>
      <c r="B1555" s="24" t="s">
        <v>528</v>
      </c>
      <c r="C1555" s="24" t="str">
        <f t="shared" si="24"/>
        <v>H02 - Diseases &amp; Disorders Research</v>
      </c>
      <c r="D1555" s="22"/>
      <c r="E1555" s="22" t="s">
        <v>3190</v>
      </c>
      <c r="F1555" s="22"/>
    </row>
    <row r="1556" spans="1:6" ht="11.25">
      <c r="A1556" s="18" t="s">
        <v>529</v>
      </c>
      <c r="B1556" s="24" t="s">
        <v>530</v>
      </c>
      <c r="C1556" s="24" t="str">
        <f t="shared" si="24"/>
        <v>H02.02 - Allergy &amp; Immunological Diseases Research</v>
      </c>
      <c r="D1556" s="22"/>
      <c r="E1556" s="22" t="s">
        <v>3190</v>
      </c>
      <c r="F1556" s="22"/>
    </row>
    <row r="1557" spans="1:6" ht="11.25">
      <c r="A1557" s="18" t="s">
        <v>531</v>
      </c>
      <c r="B1557" s="24" t="s">
        <v>532</v>
      </c>
      <c r="C1557" s="24" t="str">
        <f t="shared" si="24"/>
        <v>H02.03 - Birth Defects, Genetic Disorders &amp; Developmental Disorders Research</v>
      </c>
      <c r="D1557" s="22"/>
      <c r="E1557" s="22" t="s">
        <v>3190</v>
      </c>
      <c r="F1557" s="22"/>
    </row>
    <row r="1558" spans="1:6" ht="11.25">
      <c r="A1558" s="18" t="s">
        <v>533</v>
      </c>
      <c r="B1558" s="24" t="s">
        <v>534</v>
      </c>
      <c r="C1558" s="24" t="str">
        <f t="shared" si="24"/>
        <v>H02.03.02 - Cerebral Palsy Research</v>
      </c>
      <c r="D1558" s="22"/>
      <c r="E1558" s="22" t="s">
        <v>3190</v>
      </c>
      <c r="F1558" s="22"/>
    </row>
    <row r="1559" spans="1:6" ht="11.25">
      <c r="A1559" s="18" t="s">
        <v>535</v>
      </c>
      <c r="B1559" s="24" t="s">
        <v>536</v>
      </c>
      <c r="C1559" s="24" t="str">
        <f t="shared" si="24"/>
        <v>H02.03.03 - Cystic Fibrosis Research</v>
      </c>
      <c r="D1559" s="22"/>
      <c r="E1559" s="22" t="s">
        <v>3190</v>
      </c>
      <c r="F1559" s="22"/>
    </row>
    <row r="1560" spans="1:6" ht="11.25">
      <c r="A1560" s="18" t="s">
        <v>537</v>
      </c>
      <c r="B1560" s="24" t="s">
        <v>538</v>
      </c>
      <c r="C1560" s="24" t="str">
        <f t="shared" si="24"/>
        <v>H02.03.04 - Down Syndrome Research</v>
      </c>
      <c r="D1560" s="22"/>
      <c r="E1560" s="22" t="s">
        <v>3190</v>
      </c>
      <c r="F1560" s="22"/>
    </row>
    <row r="1561" spans="1:6" ht="11.25">
      <c r="A1561" s="18" t="s">
        <v>539</v>
      </c>
      <c r="B1561" s="24" t="s">
        <v>540</v>
      </c>
      <c r="C1561" s="24" t="str">
        <f t="shared" si="24"/>
        <v>H02.04 - Cancer Research</v>
      </c>
      <c r="D1561" s="22"/>
      <c r="E1561" s="22" t="s">
        <v>3190</v>
      </c>
      <c r="F1561" s="22"/>
    </row>
    <row r="1562" spans="1:6" ht="11.25">
      <c r="A1562" s="18" t="s">
        <v>541</v>
      </c>
      <c r="B1562" s="24" t="s">
        <v>542</v>
      </c>
      <c r="C1562" s="24" t="str">
        <f t="shared" si="24"/>
        <v>H02.04.02 - Leukemia Research</v>
      </c>
      <c r="D1562" s="22"/>
      <c r="E1562" s="22" t="s">
        <v>3190</v>
      </c>
      <c r="F1562" s="22"/>
    </row>
    <row r="1563" spans="1:6" ht="11.25">
      <c r="A1563" s="18" t="s">
        <v>543</v>
      </c>
      <c r="B1563" s="24" t="s">
        <v>544</v>
      </c>
      <c r="C1563" s="24" t="str">
        <f t="shared" si="24"/>
        <v>H02.04.03 - Women's Cancers Research</v>
      </c>
      <c r="D1563" s="22"/>
      <c r="E1563" s="22" t="s">
        <v>3190</v>
      </c>
      <c r="F1563" s="22"/>
    </row>
    <row r="1564" spans="1:6" ht="11.25">
      <c r="A1564" s="18" t="s">
        <v>545</v>
      </c>
      <c r="B1564" s="24" t="s">
        <v>546</v>
      </c>
      <c r="C1564" s="24" t="str">
        <f t="shared" si="24"/>
        <v>H02.05 - Cardiovascular Diseases Research</v>
      </c>
      <c r="D1564" s="22"/>
      <c r="E1564" s="22" t="s">
        <v>3190</v>
      </c>
      <c r="F1564" s="22"/>
    </row>
    <row r="1565" spans="1:6" ht="11.25">
      <c r="A1565" s="18" t="s">
        <v>1626</v>
      </c>
      <c r="B1565" s="24" t="s">
        <v>1627</v>
      </c>
      <c r="C1565" s="24" t="str">
        <f t="shared" si="24"/>
        <v>H02.05.02 - Heart Diseases Research</v>
      </c>
      <c r="D1565" s="22"/>
      <c r="E1565" s="22" t="s">
        <v>3190</v>
      </c>
      <c r="F1565" s="22"/>
    </row>
    <row r="1566" spans="1:6" ht="11.25">
      <c r="A1566" s="18" t="s">
        <v>1628</v>
      </c>
      <c r="B1566" s="24" t="s">
        <v>1629</v>
      </c>
      <c r="C1566" s="24" t="str">
        <f t="shared" si="24"/>
        <v>H02.06 - Communications Disorders Research</v>
      </c>
      <c r="D1566" s="22"/>
      <c r="E1566" s="22" t="s">
        <v>3190</v>
      </c>
      <c r="F1566" s="22"/>
    </row>
    <row r="1567" spans="1:6" ht="11.25">
      <c r="A1567" s="18" t="s">
        <v>1630</v>
      </c>
      <c r="B1567" s="24" t="s">
        <v>1631</v>
      </c>
      <c r="C1567" s="24" t="str">
        <f t="shared" si="24"/>
        <v>H02.06.02 - Language &amp; Speech Disorders Research</v>
      </c>
      <c r="D1567" s="22"/>
      <c r="E1567" s="22" t="s">
        <v>3190</v>
      </c>
      <c r="F1567" s="22"/>
    </row>
    <row r="1568" spans="1:6" ht="11.25">
      <c r="A1568" s="18" t="s">
        <v>1632</v>
      </c>
      <c r="B1568" s="24" t="s">
        <v>1633</v>
      </c>
      <c r="C1568" s="24" t="str">
        <f t="shared" si="24"/>
        <v>H02.06.03 - Learning Disabilities Research</v>
      </c>
      <c r="D1568" s="22"/>
      <c r="E1568" s="22" t="s">
        <v>3190</v>
      </c>
      <c r="F1568" s="22"/>
    </row>
    <row r="1569" spans="1:6" ht="11.25">
      <c r="A1569" s="18" t="s">
        <v>1634</v>
      </c>
      <c r="B1569" s="24" t="s">
        <v>1635</v>
      </c>
      <c r="C1569" s="24" t="str">
        <f t="shared" si="24"/>
        <v>H02.07 - Diseases of the Blood &amp; Blood-Forming Organs Research</v>
      </c>
      <c r="D1569" s="22"/>
      <c r="E1569" s="22" t="s">
        <v>3190</v>
      </c>
      <c r="F1569" s="22"/>
    </row>
    <row r="1570" spans="1:6" ht="11.25">
      <c r="A1570" s="18" t="s">
        <v>1636</v>
      </c>
      <c r="B1570" s="24" t="s">
        <v>1637</v>
      </c>
      <c r="C1570" s="24" t="str">
        <f t="shared" si="24"/>
        <v>H02.07.02 - Hemophilia Research</v>
      </c>
      <c r="D1570" s="22"/>
      <c r="E1570" s="22" t="s">
        <v>3190</v>
      </c>
      <c r="F1570" s="22"/>
    </row>
    <row r="1571" spans="1:6" ht="11.25">
      <c r="A1571" s="18" t="s">
        <v>1638</v>
      </c>
      <c r="B1571" s="24" t="s">
        <v>1639</v>
      </c>
      <c r="C1571" s="24" t="str">
        <f t="shared" si="24"/>
        <v>H02.07.03 - Sickle Cell Disease Research</v>
      </c>
      <c r="D1571" s="22"/>
      <c r="E1571" s="22" t="s">
        <v>3190</v>
      </c>
      <c r="F1571" s="22"/>
    </row>
    <row r="1572" spans="1:6" ht="11.25">
      <c r="A1572" s="18" t="s">
        <v>1640</v>
      </c>
      <c r="B1572" s="24" t="s">
        <v>1641</v>
      </c>
      <c r="C1572" s="24" t="str">
        <f t="shared" si="24"/>
        <v>H02.08 - Digestive System Diseases Research</v>
      </c>
      <c r="D1572" s="22"/>
      <c r="E1572" s="22" t="s">
        <v>3190</v>
      </c>
      <c r="F1572" s="22"/>
    </row>
    <row r="1573" spans="1:6" ht="11.25">
      <c r="A1573" s="18" t="s">
        <v>1642</v>
      </c>
      <c r="B1573" s="24" t="s">
        <v>1643</v>
      </c>
      <c r="C1573" s="24" t="str">
        <f t="shared" si="24"/>
        <v>H02.08.02 - Liver Diseases Research</v>
      </c>
      <c r="D1573" s="22"/>
      <c r="E1573" s="22" t="s">
        <v>3190</v>
      </c>
      <c r="F1573" s="22"/>
    </row>
    <row r="1574" spans="1:6" ht="11.25">
      <c r="A1574" s="18" t="s">
        <v>1644</v>
      </c>
      <c r="B1574" s="24" t="s">
        <v>1645</v>
      </c>
      <c r="C1574" s="24" t="str">
        <f t="shared" si="24"/>
        <v>H02.09 - Ear, Nose &amp; Throat Diseases Research</v>
      </c>
      <c r="D1574" s="22"/>
      <c r="E1574" s="22" t="s">
        <v>3190</v>
      </c>
      <c r="F1574" s="22"/>
    </row>
    <row r="1575" spans="1:6" ht="11.25">
      <c r="A1575" s="18" t="s">
        <v>1646</v>
      </c>
      <c r="B1575" s="24" t="s">
        <v>1647</v>
      </c>
      <c r="C1575" s="24" t="str">
        <f t="shared" si="24"/>
        <v>H02.10 - Endocrine, Metabolic &amp; Nutritional Research</v>
      </c>
      <c r="D1575" s="22"/>
      <c r="E1575" s="22" t="s">
        <v>3190</v>
      </c>
      <c r="F1575" s="22"/>
    </row>
    <row r="1576" spans="1:6" ht="11.25">
      <c r="A1576" s="18" t="s">
        <v>1648</v>
      </c>
      <c r="B1576" s="24" t="s">
        <v>1649</v>
      </c>
      <c r="C1576" s="24" t="str">
        <f t="shared" si="24"/>
        <v>H02.10.02 - Diabetes Research</v>
      </c>
      <c r="D1576" s="22"/>
      <c r="E1576" s="22" t="s">
        <v>3190</v>
      </c>
      <c r="F1576" s="22"/>
    </row>
    <row r="1577" spans="1:6" ht="11.25">
      <c r="A1577" s="18" t="s">
        <v>1650</v>
      </c>
      <c r="B1577" s="24" t="s">
        <v>1651</v>
      </c>
      <c r="C1577" s="24" t="str">
        <f t="shared" si="24"/>
        <v>H02.11 - Eye Diseases, Blindness &amp; Vision Impairments Research</v>
      </c>
      <c r="D1577" s="22"/>
      <c r="E1577" s="22" t="s">
        <v>3190</v>
      </c>
      <c r="F1577" s="22"/>
    </row>
    <row r="1578" spans="1:6" ht="11.25">
      <c r="A1578" s="18" t="s">
        <v>1652</v>
      </c>
      <c r="B1578" s="24" t="s">
        <v>1653</v>
      </c>
      <c r="C1578" s="24" t="str">
        <f t="shared" si="24"/>
        <v>H02.12 - Genitourinary Diseases Research</v>
      </c>
      <c r="D1578" s="22"/>
      <c r="E1578" s="22" t="s">
        <v>3190</v>
      </c>
      <c r="F1578" s="22"/>
    </row>
    <row r="1579" spans="1:6" ht="11.25">
      <c r="A1579" s="18" t="s">
        <v>1654</v>
      </c>
      <c r="B1579" s="24" t="s">
        <v>1655</v>
      </c>
      <c r="C1579" s="24" t="str">
        <f t="shared" si="24"/>
        <v>H02.12.02 - Kidney Diseases Research</v>
      </c>
      <c r="D1579" s="22"/>
      <c r="E1579" s="22" t="s">
        <v>3190</v>
      </c>
      <c r="F1579" s="22"/>
    </row>
    <row r="1580" spans="1:6" ht="11.25">
      <c r="A1580" s="18" t="s">
        <v>1656</v>
      </c>
      <c r="B1580" s="24" t="s">
        <v>1657</v>
      </c>
      <c r="C1580" s="24" t="str">
        <f t="shared" si="24"/>
        <v>H02.13 - Infectious Diseases Research</v>
      </c>
      <c r="D1580" s="22"/>
      <c r="E1580" s="22" t="s">
        <v>3190</v>
      </c>
      <c r="F1580" s="22"/>
    </row>
    <row r="1581" spans="1:6" ht="11.25">
      <c r="A1581" s="18" t="s">
        <v>1658</v>
      </c>
      <c r="B1581" s="24" t="s">
        <v>1659</v>
      </c>
      <c r="C1581" s="24" t="str">
        <f t="shared" si="24"/>
        <v>H02.13.02 - Hepatitis Research</v>
      </c>
      <c r="D1581" s="22"/>
      <c r="E1581" s="22" t="s">
        <v>3190</v>
      </c>
      <c r="F1581" s="22"/>
    </row>
    <row r="1582" spans="1:6" ht="11.25">
      <c r="A1582" s="18" t="s">
        <v>1660</v>
      </c>
      <c r="B1582" s="24" t="s">
        <v>607</v>
      </c>
      <c r="C1582" s="24" t="str">
        <f t="shared" si="24"/>
        <v>H02.13.03 - HIV/AIDS Research</v>
      </c>
      <c r="D1582" s="22"/>
      <c r="E1582" s="22" t="s">
        <v>3190</v>
      </c>
      <c r="F1582" s="22"/>
    </row>
    <row r="1583" spans="1:6" ht="11.25">
      <c r="A1583" s="18" t="s">
        <v>608</v>
      </c>
      <c r="B1583" s="24" t="s">
        <v>609</v>
      </c>
      <c r="C1583" s="24" t="str">
        <f t="shared" si="24"/>
        <v>H02.13.04 - Lyme Disease Research</v>
      </c>
      <c r="D1583" s="22"/>
      <c r="E1583" s="22" t="s">
        <v>3190</v>
      </c>
      <c r="F1583" s="22"/>
    </row>
    <row r="1584" spans="1:6" ht="11.25">
      <c r="A1584" s="18" t="s">
        <v>610</v>
      </c>
      <c r="B1584" s="24" t="s">
        <v>611</v>
      </c>
      <c r="C1584" s="24" t="str">
        <f t="shared" si="24"/>
        <v>H02.13.05 - Sexually Transmitted Diseases Research</v>
      </c>
      <c r="D1584" s="22"/>
      <c r="E1584" s="22" t="s">
        <v>3190</v>
      </c>
      <c r="F1584" s="22"/>
    </row>
    <row r="1585" spans="1:6" ht="11.25">
      <c r="A1585" s="18" t="s">
        <v>612</v>
      </c>
      <c r="B1585" s="24" t="s">
        <v>613</v>
      </c>
      <c r="C1585" s="24" t="str">
        <f t="shared" si="24"/>
        <v>H02.13.06 - Tuberculosis Research</v>
      </c>
      <c r="D1585" s="22"/>
      <c r="E1585" s="22" t="s">
        <v>3190</v>
      </c>
      <c r="F1585" s="22"/>
    </row>
    <row r="1586" spans="1:6" ht="11.25">
      <c r="A1586" s="18" t="s">
        <v>614</v>
      </c>
      <c r="B1586" s="24" t="s">
        <v>615</v>
      </c>
      <c r="C1586" s="24" t="str">
        <f t="shared" si="24"/>
        <v>H02.14 - Musculoskeletal &amp; Connective Tissue Diseases Research</v>
      </c>
      <c r="D1586" s="22"/>
      <c r="E1586" s="22" t="s">
        <v>3190</v>
      </c>
      <c r="F1586" s="22"/>
    </row>
    <row r="1587" spans="1:6" ht="11.25">
      <c r="A1587" s="18" t="s">
        <v>616</v>
      </c>
      <c r="B1587" s="24" t="s">
        <v>617</v>
      </c>
      <c r="C1587" s="24" t="str">
        <f t="shared" si="24"/>
        <v>H02.14.02 - Arthritis Research</v>
      </c>
      <c r="D1587" s="22"/>
      <c r="E1587" s="22" t="s">
        <v>3190</v>
      </c>
      <c r="F1587" s="22"/>
    </row>
    <row r="1588" spans="1:6" ht="11.25">
      <c r="A1588" s="18" t="s">
        <v>618</v>
      </c>
      <c r="B1588" s="24" t="s">
        <v>619</v>
      </c>
      <c r="C1588" s="24" t="str">
        <f t="shared" si="24"/>
        <v>H02.14.03 - Chronic Fatigue Syndrome Research</v>
      </c>
      <c r="D1588" s="22"/>
      <c r="E1588" s="22" t="s">
        <v>3190</v>
      </c>
      <c r="F1588" s="22"/>
    </row>
    <row r="1589" spans="1:6" ht="11.25">
      <c r="A1589" s="18" t="s">
        <v>620</v>
      </c>
      <c r="B1589" s="24" t="s">
        <v>621</v>
      </c>
      <c r="C1589" s="24" t="str">
        <f t="shared" si="24"/>
        <v>H02.14.04 - Lupus Research</v>
      </c>
      <c r="D1589" s="22"/>
      <c r="E1589" s="22" t="s">
        <v>3190</v>
      </c>
      <c r="F1589" s="22"/>
    </row>
    <row r="1590" spans="1:6" ht="11.25">
      <c r="A1590" s="18" t="s">
        <v>622</v>
      </c>
      <c r="B1590" s="24" t="s">
        <v>623</v>
      </c>
      <c r="C1590" s="24" t="str">
        <f t="shared" si="24"/>
        <v>H02.14.05 - Muscular Dystrophy Research</v>
      </c>
      <c r="D1590" s="22"/>
      <c r="E1590" s="22" t="s">
        <v>3190</v>
      </c>
      <c r="F1590" s="22"/>
    </row>
    <row r="1591" spans="1:6" ht="11.25">
      <c r="A1591" s="18" t="s">
        <v>624</v>
      </c>
      <c r="B1591" s="24" t="s">
        <v>625</v>
      </c>
      <c r="C1591" s="24" t="str">
        <f t="shared" si="24"/>
        <v>H02.14.06 - Osteoporosis Research</v>
      </c>
      <c r="D1591" s="22"/>
      <c r="E1591" s="22" t="s">
        <v>3190</v>
      </c>
      <c r="F1591" s="22"/>
    </row>
    <row r="1592" spans="1:6" ht="11.25">
      <c r="A1592" s="18" t="s">
        <v>626</v>
      </c>
      <c r="B1592" s="24" t="s">
        <v>627</v>
      </c>
      <c r="C1592" s="24" t="str">
        <f t="shared" si="24"/>
        <v>H02.15 - Nervous System Diseases Research</v>
      </c>
      <c r="D1592" s="22"/>
      <c r="E1592" s="22" t="s">
        <v>3190</v>
      </c>
      <c r="F1592" s="22"/>
    </row>
    <row r="1593" spans="1:6" ht="11.25">
      <c r="A1593" s="18" t="s">
        <v>628</v>
      </c>
      <c r="B1593" s="24" t="s">
        <v>629</v>
      </c>
      <c r="C1593" s="24" t="str">
        <f t="shared" si="24"/>
        <v>H02.15.02 - Alzheimer Disease Research</v>
      </c>
      <c r="D1593" s="22"/>
      <c r="E1593" s="22" t="s">
        <v>3190</v>
      </c>
      <c r="F1593" s="22"/>
    </row>
    <row r="1594" spans="1:6" ht="11.25">
      <c r="A1594" s="18" t="s">
        <v>630</v>
      </c>
      <c r="B1594" s="24" t="s">
        <v>631</v>
      </c>
      <c r="C1594" s="24" t="str">
        <f t="shared" si="24"/>
        <v>H02.15.03 - Amyotrophic Lateral Sclerosis Research</v>
      </c>
      <c r="D1594" s="22"/>
      <c r="E1594" s="22" t="s">
        <v>3190</v>
      </c>
      <c r="F1594" s="22"/>
    </row>
    <row r="1595" spans="1:6" ht="11.25">
      <c r="A1595" s="18" t="s">
        <v>646</v>
      </c>
      <c r="B1595" s="24" t="s">
        <v>647</v>
      </c>
      <c r="C1595" s="24" t="str">
        <f t="shared" si="24"/>
        <v>H02.15.04 - Epilepsy Research</v>
      </c>
      <c r="D1595" s="22"/>
      <c r="E1595" s="22" t="s">
        <v>3190</v>
      </c>
      <c r="F1595" s="22"/>
    </row>
    <row r="1596" spans="1:6" ht="11.25">
      <c r="A1596" s="18" t="s">
        <v>648</v>
      </c>
      <c r="B1596" s="24" t="s">
        <v>649</v>
      </c>
      <c r="C1596" s="24" t="str">
        <f t="shared" si="24"/>
        <v>H02.15.05 - Multiple Sclerosis Research</v>
      </c>
      <c r="D1596" s="22"/>
      <c r="E1596" s="22" t="s">
        <v>3190</v>
      </c>
      <c r="F1596" s="22"/>
    </row>
    <row r="1597" spans="1:6" ht="11.25">
      <c r="A1597" s="18" t="s">
        <v>650</v>
      </c>
      <c r="B1597" s="24" t="s">
        <v>651</v>
      </c>
      <c r="C1597" s="24" t="str">
        <f t="shared" si="24"/>
        <v>H02.15.06 - Parkinson Disease Research</v>
      </c>
      <c r="D1597" s="22"/>
      <c r="E1597" s="22" t="s">
        <v>3190</v>
      </c>
      <c r="F1597" s="22"/>
    </row>
    <row r="1598" spans="1:6" ht="11.25">
      <c r="A1598" s="18" t="s">
        <v>652</v>
      </c>
      <c r="B1598" s="24" t="s">
        <v>653</v>
      </c>
      <c r="C1598" s="24" t="str">
        <f t="shared" si="24"/>
        <v>H02.16 - Respiratory System Diseases Research</v>
      </c>
      <c r="D1598" s="22"/>
      <c r="E1598" s="22" t="s">
        <v>3190</v>
      </c>
      <c r="F1598" s="22"/>
    </row>
    <row r="1599" spans="1:6" ht="11.25">
      <c r="A1599" s="18" t="s">
        <v>753</v>
      </c>
      <c r="B1599" s="24" t="s">
        <v>754</v>
      </c>
      <c r="C1599" s="24" t="str">
        <f t="shared" si="24"/>
        <v>H02.16.02 - Asthma Research</v>
      </c>
      <c r="D1599" s="22"/>
      <c r="E1599" s="22" t="s">
        <v>3190</v>
      </c>
      <c r="F1599" s="22"/>
    </row>
    <row r="1600" spans="1:6" ht="11.25">
      <c r="A1600" s="18" t="s">
        <v>755</v>
      </c>
      <c r="B1600" s="24" t="s">
        <v>756</v>
      </c>
      <c r="C1600" s="24" t="str">
        <f t="shared" si="24"/>
        <v>H02.16.03 - Lung Diseases Research</v>
      </c>
      <c r="D1600" s="22"/>
      <c r="E1600" s="22" t="s">
        <v>3190</v>
      </c>
      <c r="F1600" s="22"/>
    </row>
    <row r="1601" spans="1:6" ht="11.25">
      <c r="A1601" s="18" t="s">
        <v>757</v>
      </c>
      <c r="B1601" s="24" t="s">
        <v>758</v>
      </c>
      <c r="C1601" s="24" t="str">
        <f t="shared" si="24"/>
        <v>H02.17 - Skin Diseases Research</v>
      </c>
      <c r="D1601" s="22"/>
      <c r="E1601" s="22" t="s">
        <v>3190</v>
      </c>
      <c r="F1601" s="22"/>
    </row>
    <row r="1602" spans="1:6" ht="11.25">
      <c r="A1602" s="18" t="s">
        <v>759</v>
      </c>
      <c r="B1602" s="24" t="s">
        <v>760</v>
      </c>
      <c r="C1602" s="24" t="str">
        <f aca="true" t="shared" si="25" ref="C1602:C1665">A1602&amp;" - "&amp;B1602</f>
        <v>H02.18 - Wounds &amp; Injuries Research</v>
      </c>
      <c r="D1602" s="22"/>
      <c r="E1602" s="22" t="s">
        <v>3190</v>
      </c>
      <c r="F1602" s="22"/>
    </row>
    <row r="1603" spans="1:6" ht="11.25">
      <c r="A1603" s="18" t="s">
        <v>761</v>
      </c>
      <c r="B1603" s="24" t="s">
        <v>762</v>
      </c>
      <c r="C1603" s="24" t="str">
        <f t="shared" si="25"/>
        <v>H02.18.02 - Head Injury Research</v>
      </c>
      <c r="D1603" s="22"/>
      <c r="E1603" s="22" t="s">
        <v>3190</v>
      </c>
      <c r="F1603" s="22"/>
    </row>
    <row r="1604" spans="1:6" ht="11.25">
      <c r="A1604" s="18" t="s">
        <v>763</v>
      </c>
      <c r="B1604" s="24" t="s">
        <v>764</v>
      </c>
      <c r="C1604" s="24" t="str">
        <f t="shared" si="25"/>
        <v>H02.18.03 - Spinal Cord Injury Research</v>
      </c>
      <c r="D1604" s="22"/>
      <c r="E1604" s="22" t="s">
        <v>3190</v>
      </c>
      <c r="F1604" s="22"/>
    </row>
    <row r="1605" spans="1:6" ht="11.25">
      <c r="A1605" s="18" t="s">
        <v>765</v>
      </c>
      <c r="B1605" s="24" t="s">
        <v>2927</v>
      </c>
      <c r="C1605" s="24" t="str">
        <f t="shared" si="25"/>
        <v>H03 - Medical Disciplines &amp; Occupations Research</v>
      </c>
      <c r="D1605" s="22"/>
      <c r="E1605" s="22" t="s">
        <v>3190</v>
      </c>
      <c r="F1605" s="22"/>
    </row>
    <row r="1606" spans="1:6" ht="11.25">
      <c r="A1606" s="18" t="s">
        <v>2928</v>
      </c>
      <c r="B1606" s="24" t="s">
        <v>2929</v>
      </c>
      <c r="C1606" s="24" t="str">
        <f t="shared" si="25"/>
        <v>H03.02 - Biomedical Engineering Research</v>
      </c>
      <c r="D1606" s="22"/>
      <c r="E1606" s="22" t="s">
        <v>3190</v>
      </c>
      <c r="F1606" s="22"/>
    </row>
    <row r="1607" spans="1:6" ht="11.25">
      <c r="A1607" s="18" t="s">
        <v>2930</v>
      </c>
      <c r="B1607" s="24" t="s">
        <v>2931</v>
      </c>
      <c r="C1607" s="24" t="str">
        <f t="shared" si="25"/>
        <v>H03.03 - Community Medicine Research</v>
      </c>
      <c r="D1607" s="22"/>
      <c r="E1607" s="22" t="s">
        <v>3190</v>
      </c>
      <c r="F1607" s="22"/>
    </row>
    <row r="1608" spans="1:6" ht="11.25">
      <c r="A1608" s="18" t="s">
        <v>2932</v>
      </c>
      <c r="B1608" s="24" t="s">
        <v>2933</v>
      </c>
      <c r="C1608" s="24" t="str">
        <f t="shared" si="25"/>
        <v>H03.04 - Epidemiology Research</v>
      </c>
      <c r="D1608" s="22"/>
      <c r="E1608" s="22" t="s">
        <v>3190</v>
      </c>
      <c r="F1608" s="22"/>
    </row>
    <row r="1609" spans="1:6" ht="11.25">
      <c r="A1609" s="18" t="s">
        <v>2934</v>
      </c>
      <c r="B1609" s="24" t="s">
        <v>2935</v>
      </c>
      <c r="C1609" s="24" t="str">
        <f t="shared" si="25"/>
        <v>H03.05 - Geriatrics Research</v>
      </c>
      <c r="D1609" s="22"/>
      <c r="E1609" s="22" t="s">
        <v>3190</v>
      </c>
      <c r="F1609" s="22"/>
    </row>
    <row r="1610" spans="1:6" ht="11.25">
      <c r="A1610" s="18" t="s">
        <v>2936</v>
      </c>
      <c r="B1610" s="24" t="s">
        <v>2937</v>
      </c>
      <c r="C1610" s="24" t="str">
        <f t="shared" si="25"/>
        <v>H03.06 - Medical Genetics Research</v>
      </c>
      <c r="D1610" s="22"/>
      <c r="E1610" s="22" t="s">
        <v>3190</v>
      </c>
      <c r="F1610" s="22"/>
    </row>
    <row r="1611" spans="1:6" ht="11.25">
      <c r="A1611" s="18" t="s">
        <v>2938</v>
      </c>
      <c r="B1611" s="24" t="s">
        <v>2939</v>
      </c>
      <c r="C1611" s="24" t="str">
        <f t="shared" si="25"/>
        <v>H03.07 - Medical Specialties Research</v>
      </c>
      <c r="D1611" s="22"/>
      <c r="E1611" s="22" t="s">
        <v>3190</v>
      </c>
      <c r="F1611" s="22"/>
    </row>
    <row r="1612" spans="1:6" ht="11.25">
      <c r="A1612" s="18" t="s">
        <v>2940</v>
      </c>
      <c r="B1612" s="24" t="s">
        <v>2941</v>
      </c>
      <c r="C1612" s="24" t="str">
        <f t="shared" si="25"/>
        <v>H03.08 - Military &amp; Naval Medicine Research</v>
      </c>
      <c r="D1612" s="22"/>
      <c r="E1612" s="22" t="s">
        <v>3190</v>
      </c>
      <c r="F1612" s="22"/>
    </row>
    <row r="1613" spans="1:6" ht="11.25">
      <c r="A1613" s="18" t="s">
        <v>2942</v>
      </c>
      <c r="B1613" s="24" t="s">
        <v>2943</v>
      </c>
      <c r="C1613" s="24" t="str">
        <f t="shared" si="25"/>
        <v>H03.09 - Nursing Research</v>
      </c>
      <c r="D1613" s="22"/>
      <c r="E1613" s="22" t="s">
        <v>3190</v>
      </c>
      <c r="F1613" s="22"/>
    </row>
    <row r="1614" spans="1:6" ht="11.25">
      <c r="A1614" s="18" t="s">
        <v>2944</v>
      </c>
      <c r="B1614" s="24" t="s">
        <v>2945</v>
      </c>
      <c r="C1614" s="24" t="str">
        <f t="shared" si="25"/>
        <v>H03.10 - Osteopathic Medicine Research</v>
      </c>
      <c r="D1614" s="22"/>
      <c r="E1614" s="22" t="s">
        <v>3190</v>
      </c>
      <c r="F1614" s="22"/>
    </row>
    <row r="1615" spans="1:6" ht="11.25">
      <c r="A1615" s="18" t="s">
        <v>2946</v>
      </c>
      <c r="B1615" s="24" t="s">
        <v>2947</v>
      </c>
      <c r="C1615" s="24" t="str">
        <f t="shared" si="25"/>
        <v>H03.11 - Pharmacology Research</v>
      </c>
      <c r="D1615" s="22"/>
      <c r="E1615" s="22" t="s">
        <v>3190</v>
      </c>
      <c r="F1615" s="22"/>
    </row>
    <row r="1616" spans="1:6" ht="11.25">
      <c r="A1616" s="18" t="s">
        <v>2948</v>
      </c>
      <c r="B1616" s="24" t="s">
        <v>2949</v>
      </c>
      <c r="C1616" s="24" t="str">
        <f t="shared" si="25"/>
        <v>H03.12 - Sports Medicine Research</v>
      </c>
      <c r="D1616" s="22"/>
      <c r="E1616" s="22" t="s">
        <v>3190</v>
      </c>
      <c r="F1616" s="22"/>
    </row>
    <row r="1617" spans="1:6" ht="11.25">
      <c r="A1617" s="18" t="s">
        <v>2950</v>
      </c>
      <c r="B1617" s="24" t="s">
        <v>2951</v>
      </c>
      <c r="C1617" s="24" t="str">
        <f t="shared" si="25"/>
        <v>H03.13 - Surgical Specialties Research</v>
      </c>
      <c r="D1617" s="22"/>
      <c r="E1617" s="22" t="s">
        <v>3190</v>
      </c>
      <c r="F1617" s="22"/>
    </row>
    <row r="1618" spans="1:6" ht="11.25">
      <c r="A1618" s="18" t="s">
        <v>2952</v>
      </c>
      <c r="B1618" s="24" t="s">
        <v>2953</v>
      </c>
      <c r="C1618" s="24" t="str">
        <f t="shared" si="25"/>
        <v>H03.14 - Telemedicine Research</v>
      </c>
      <c r="D1618" s="22"/>
      <c r="E1618" s="22" t="s">
        <v>3190</v>
      </c>
      <c r="F1618" s="22"/>
    </row>
    <row r="1619" spans="1:6" ht="11.25">
      <c r="A1619" s="18" t="s">
        <v>2954</v>
      </c>
      <c r="B1619" s="24" t="s">
        <v>2955</v>
      </c>
      <c r="C1619" s="24" t="str">
        <f t="shared" si="25"/>
        <v>H03.15 - Tropical Medicine Research</v>
      </c>
      <c r="D1619" s="22"/>
      <c r="E1619" s="22" t="s">
        <v>3190</v>
      </c>
      <c r="F1619" s="22"/>
    </row>
    <row r="1620" spans="1:6" ht="11.25">
      <c r="A1620" s="18" t="s">
        <v>2956</v>
      </c>
      <c r="B1620" s="24" t="s">
        <v>2957</v>
      </c>
      <c r="C1620" s="24" t="str">
        <f t="shared" si="25"/>
        <v>I01 - Crime &amp; Legal, General/Other</v>
      </c>
      <c r="D1620" s="22"/>
      <c r="E1620" s="22" t="s">
        <v>3190</v>
      </c>
      <c r="F1620" s="22"/>
    </row>
    <row r="1621" spans="1:6" ht="11.25">
      <c r="A1621" s="18" t="s">
        <v>2958</v>
      </c>
      <c r="B1621" s="24" t="s">
        <v>2959</v>
      </c>
      <c r="C1621" s="24" t="str">
        <f t="shared" si="25"/>
        <v>I02 - Crime Control &amp; Prevention</v>
      </c>
      <c r="D1621" s="22"/>
      <c r="E1621" s="22" t="s">
        <v>3190</v>
      </c>
      <c r="F1621" s="22"/>
    </row>
    <row r="1622" spans="1:6" ht="11.25">
      <c r="A1622" s="18" t="s">
        <v>2960</v>
      </c>
      <c r="B1622" s="24" t="s">
        <v>2961</v>
      </c>
      <c r="C1622" s="24" t="str">
        <f t="shared" si="25"/>
        <v>I02.02 - Citizen Crime Reporting</v>
      </c>
      <c r="D1622" s="22"/>
      <c r="E1622" s="22" t="s">
        <v>3190</v>
      </c>
      <c r="F1622" s="22"/>
    </row>
    <row r="1623" spans="1:6" ht="11.25">
      <c r="A1623" s="18" t="s">
        <v>2962</v>
      </c>
      <c r="B1623" s="24" t="s">
        <v>2963</v>
      </c>
      <c r="C1623" s="24" t="str">
        <f t="shared" si="25"/>
        <v>I02.03 - Community Crime Prevention</v>
      </c>
      <c r="D1623" s="22"/>
      <c r="E1623" s="22" t="s">
        <v>3190</v>
      </c>
      <c r="F1623" s="22"/>
    </row>
    <row r="1624" spans="1:6" ht="11.25">
      <c r="A1624" s="18" t="s">
        <v>2964</v>
      </c>
      <c r="B1624" s="24" t="s">
        <v>2965</v>
      </c>
      <c r="C1624" s="24" t="str">
        <f t="shared" si="25"/>
        <v>I02.04 - Drunk Driving</v>
      </c>
      <c r="D1624" s="22"/>
      <c r="E1624" s="22" t="s">
        <v>3190</v>
      </c>
      <c r="F1624" s="22"/>
    </row>
    <row r="1625" spans="1:6" ht="11.25">
      <c r="A1625" s="18" t="s">
        <v>2966</v>
      </c>
      <c r="B1625" s="24" t="s">
        <v>2967</v>
      </c>
      <c r="C1625" s="24" t="str">
        <f t="shared" si="25"/>
        <v>I02.05 - Family Violence Prevention</v>
      </c>
      <c r="D1625" s="22"/>
      <c r="E1625" s="22" t="s">
        <v>3190</v>
      </c>
      <c r="F1625" s="22"/>
    </row>
    <row r="1626" spans="1:6" ht="11.25">
      <c r="A1626" s="18" t="s">
        <v>2968</v>
      </c>
      <c r="B1626" s="24" t="s">
        <v>2969</v>
      </c>
      <c r="C1626" s="24" t="str">
        <f t="shared" si="25"/>
        <v>I02.05.02 - Child Abuse Prevention</v>
      </c>
      <c r="D1626" s="22"/>
      <c r="E1626" s="22" t="s">
        <v>3190</v>
      </c>
      <c r="F1626" s="22"/>
    </row>
    <row r="1627" spans="1:6" ht="11.25">
      <c r="A1627" s="18" t="s">
        <v>2970</v>
      </c>
      <c r="B1627" s="24" t="s">
        <v>2971</v>
      </c>
      <c r="C1627" s="24" t="str">
        <f t="shared" si="25"/>
        <v>I02.05.03 - Spouse Abuse Prevention</v>
      </c>
      <c r="D1627" s="22"/>
      <c r="E1627" s="22" t="s">
        <v>3190</v>
      </c>
      <c r="F1627" s="22"/>
    </row>
    <row r="1628" spans="1:6" ht="11.25">
      <c r="A1628" s="18" t="s">
        <v>2972</v>
      </c>
      <c r="B1628" s="24" t="s">
        <v>2973</v>
      </c>
      <c r="C1628" s="24" t="str">
        <f t="shared" si="25"/>
        <v>I02.06 - Gun Control</v>
      </c>
      <c r="D1628" s="22"/>
      <c r="E1628" s="22" t="s">
        <v>3190</v>
      </c>
      <c r="F1628" s="22"/>
    </row>
    <row r="1629" spans="1:6" ht="11.25">
      <c r="A1629" s="18" t="s">
        <v>2974</v>
      </c>
      <c r="B1629" s="24" t="s">
        <v>2975</v>
      </c>
      <c r="C1629" s="24" t="str">
        <f t="shared" si="25"/>
        <v>I02.07 - Hate Crimes Prevention</v>
      </c>
      <c r="D1629" s="22"/>
      <c r="E1629" s="22" t="s">
        <v>3190</v>
      </c>
      <c r="F1629" s="22"/>
    </row>
    <row r="1630" spans="1:6" ht="11.25">
      <c r="A1630" s="18" t="s">
        <v>2976</v>
      </c>
      <c r="B1630" s="24" t="s">
        <v>2977</v>
      </c>
      <c r="C1630" s="24" t="str">
        <f t="shared" si="25"/>
        <v>I02.11 - Missing Persons</v>
      </c>
      <c r="D1630" s="22"/>
      <c r="E1630" s="22" t="s">
        <v>3190</v>
      </c>
      <c r="F1630" s="22"/>
    </row>
    <row r="1631" spans="1:6" ht="11.25">
      <c r="A1631" s="18" t="s">
        <v>2978</v>
      </c>
      <c r="B1631" s="115" t="s">
        <v>2979</v>
      </c>
      <c r="C1631" s="24" t="str">
        <f t="shared" si="25"/>
        <v>I02.12 - Sexual Assault Prevention</v>
      </c>
      <c r="D1631" s="22"/>
      <c r="E1631" s="22" t="s">
        <v>3190</v>
      </c>
      <c r="F1631" s="22"/>
    </row>
    <row r="1632" spans="1:6" ht="11.25">
      <c r="A1632" s="18" t="s">
        <v>2980</v>
      </c>
      <c r="B1632" s="115" t="s">
        <v>2981</v>
      </c>
      <c r="C1632" s="24" t="str">
        <f t="shared" si="25"/>
        <v>I02.13 - Youth Violence Prevention</v>
      </c>
      <c r="D1632" s="22"/>
      <c r="E1632" s="22" t="s">
        <v>3190</v>
      </c>
      <c r="F1632" s="22"/>
    </row>
    <row r="1633" spans="1:6" ht="11.25">
      <c r="A1633" s="18" t="s">
        <v>2982</v>
      </c>
      <c r="B1633" s="115" t="s">
        <v>2983</v>
      </c>
      <c r="C1633" s="24" t="str">
        <f t="shared" si="25"/>
        <v>I03 - Criminal Justice &amp; Corrections</v>
      </c>
      <c r="D1633" s="22"/>
      <c r="E1633" s="22" t="s">
        <v>3190</v>
      </c>
      <c r="F1633" s="22"/>
    </row>
    <row r="1634" spans="1:6" ht="11.25">
      <c r="A1634" s="18" t="s">
        <v>2984</v>
      </c>
      <c r="B1634" s="115" t="s">
        <v>2985</v>
      </c>
      <c r="C1634" s="24" t="str">
        <f t="shared" si="25"/>
        <v>I03.02 - Administration of Justice</v>
      </c>
      <c r="D1634" s="22"/>
      <c r="E1634" s="22" t="s">
        <v>3190</v>
      </c>
      <c r="F1634" s="22"/>
    </row>
    <row r="1635" spans="1:6" ht="11.25">
      <c r="A1635" s="18" t="s">
        <v>2986</v>
      </c>
      <c r="B1635" s="115" t="s">
        <v>2987</v>
      </c>
      <c r="C1635" s="24" t="str">
        <f t="shared" si="25"/>
        <v>I03.03 - Alternative Sentencing/Supervision</v>
      </c>
      <c r="D1635" s="22"/>
      <c r="E1635" s="22" t="s">
        <v>3190</v>
      </c>
      <c r="F1635" s="22"/>
    </row>
    <row r="1636" spans="1:6" ht="11.25">
      <c r="A1636" s="18" t="s">
        <v>2988</v>
      </c>
      <c r="B1636" s="115" t="s">
        <v>2989</v>
      </c>
      <c r="C1636" s="24" t="str">
        <f t="shared" si="25"/>
        <v>I03.04 - Ex-Offender Services/Supervision</v>
      </c>
      <c r="D1636" s="22"/>
      <c r="E1636" s="22" t="s">
        <v>3190</v>
      </c>
      <c r="F1636" s="22"/>
    </row>
    <row r="1637" spans="1:6" ht="11.25">
      <c r="A1637" s="18" t="s">
        <v>2990</v>
      </c>
      <c r="B1637" s="115" t="s">
        <v>2991</v>
      </c>
      <c r="C1637" s="24" t="str">
        <f t="shared" si="25"/>
        <v>I03.05 - Inmate Support</v>
      </c>
      <c r="D1637" s="22"/>
      <c r="E1637" s="22" t="s">
        <v>3190</v>
      </c>
      <c r="F1637" s="22"/>
    </row>
    <row r="1638" spans="1:6" ht="11.25">
      <c r="A1638" s="18" t="s">
        <v>2992</v>
      </c>
      <c r="B1638" s="115" t="s">
        <v>2993</v>
      </c>
      <c r="C1638" s="24" t="str">
        <f t="shared" si="25"/>
        <v>I03.06 - Juvenile Justice</v>
      </c>
      <c r="D1638" s="22"/>
      <c r="E1638" s="22" t="s">
        <v>3190</v>
      </c>
      <c r="F1638" s="22"/>
    </row>
    <row r="1639" spans="1:6" ht="11.25">
      <c r="A1639" s="18" t="s">
        <v>2994</v>
      </c>
      <c r="B1639" s="115" t="s">
        <v>2995</v>
      </c>
      <c r="C1639" s="24" t="str">
        <f t="shared" si="25"/>
        <v>I03.07 - Rehabilitation Services for Offenders</v>
      </c>
      <c r="D1639" s="22"/>
      <c r="E1639" s="22" t="s">
        <v>3190</v>
      </c>
      <c r="F1639" s="22"/>
    </row>
    <row r="1640" spans="1:6" ht="11.25">
      <c r="A1640" s="18" t="s">
        <v>2996</v>
      </c>
      <c r="B1640" s="115" t="s">
        <v>2997</v>
      </c>
      <c r="C1640" s="24" t="str">
        <f t="shared" si="25"/>
        <v>I04 - Law Enforcement Agencies</v>
      </c>
      <c r="D1640" s="22"/>
      <c r="E1640" s="22" t="s">
        <v>3190</v>
      </c>
      <c r="F1640" s="22"/>
    </row>
    <row r="1641" spans="1:6" ht="11.25">
      <c r="A1641" s="18" t="s">
        <v>2998</v>
      </c>
      <c r="B1641" s="24" t="s">
        <v>2999</v>
      </c>
      <c r="C1641" s="24" t="str">
        <f t="shared" si="25"/>
        <v>I05 - Legal Services</v>
      </c>
      <c r="D1641" s="22"/>
      <c r="E1641" s="22" t="s">
        <v>3190</v>
      </c>
      <c r="F1641" s="22"/>
    </row>
    <row r="1642" spans="1:6" ht="11.25">
      <c r="A1642" s="18" t="s">
        <v>3000</v>
      </c>
      <c r="B1642" s="24" t="s">
        <v>3001</v>
      </c>
      <c r="C1642" s="24" t="str">
        <f t="shared" si="25"/>
        <v>I05.07 - Guardians ad Litem</v>
      </c>
      <c r="D1642" s="22"/>
      <c r="E1642" s="22" t="s">
        <v>3190</v>
      </c>
      <c r="F1642" s="22"/>
    </row>
    <row r="1643" spans="1:6" ht="11.25">
      <c r="A1643" s="18" t="s">
        <v>3002</v>
      </c>
      <c r="B1643" s="24" t="s">
        <v>45</v>
      </c>
      <c r="C1643" s="24" t="str">
        <f t="shared" si="25"/>
        <v>I05.08 - Housing Discrimination</v>
      </c>
      <c r="D1643" s="22"/>
      <c r="E1643" s="22" t="s">
        <v>3190</v>
      </c>
      <c r="F1643" s="22"/>
    </row>
    <row r="1644" spans="1:6" ht="11.25">
      <c r="A1644" s="18" t="s">
        <v>46</v>
      </c>
      <c r="B1644" s="24" t="s">
        <v>47</v>
      </c>
      <c r="C1644" s="24" t="str">
        <f t="shared" si="25"/>
        <v>I05.09 - Mediation Programs</v>
      </c>
      <c r="D1644" s="22"/>
      <c r="E1644" s="22" t="s">
        <v>3190</v>
      </c>
      <c r="F1644" s="22"/>
    </row>
    <row r="1645" spans="1:6" ht="11.25">
      <c r="A1645" s="18" t="s">
        <v>48</v>
      </c>
      <c r="B1645" s="24" t="s">
        <v>49</v>
      </c>
      <c r="C1645" s="24" t="str">
        <f t="shared" si="25"/>
        <v>I06 - Specialized Law Practice Areas</v>
      </c>
      <c r="D1645" s="22"/>
      <c r="E1645" s="22" t="s">
        <v>3190</v>
      </c>
      <c r="F1645" s="22"/>
    </row>
    <row r="1646" spans="1:6" ht="11.25">
      <c r="A1646" s="18" t="s">
        <v>50</v>
      </c>
      <c r="B1646" s="24" t="s">
        <v>51</v>
      </c>
      <c r="C1646" s="24" t="str">
        <f t="shared" si="25"/>
        <v>I06.02 - Constitutional Law</v>
      </c>
      <c r="D1646" s="22"/>
      <c r="E1646" s="22" t="s">
        <v>3190</v>
      </c>
      <c r="F1646" s="22"/>
    </row>
    <row r="1647" spans="1:6" ht="11.25">
      <c r="A1647" s="18" t="s">
        <v>52</v>
      </c>
      <c r="B1647" s="24" t="s">
        <v>53</v>
      </c>
      <c r="C1647" s="24" t="str">
        <f t="shared" si="25"/>
        <v>I06.03 - Environmental Law</v>
      </c>
      <c r="D1647" s="22"/>
      <c r="E1647" s="22" t="s">
        <v>3190</v>
      </c>
      <c r="F1647" s="22"/>
    </row>
    <row r="1648" spans="1:6" ht="11.25">
      <c r="A1648" s="18" t="s">
        <v>54</v>
      </c>
      <c r="B1648" s="24" t="s">
        <v>55</v>
      </c>
      <c r="C1648" s="24" t="str">
        <f t="shared" si="25"/>
        <v>I06.04 - Intellectual Property Law</v>
      </c>
      <c r="D1648" s="22"/>
      <c r="E1648" s="22" t="s">
        <v>3190</v>
      </c>
      <c r="F1648" s="22"/>
    </row>
    <row r="1649" spans="1:6" ht="11.25">
      <c r="A1649" s="18" t="s">
        <v>56</v>
      </c>
      <c r="B1649" s="24" t="s">
        <v>57</v>
      </c>
      <c r="C1649" s="24" t="str">
        <f t="shared" si="25"/>
        <v>I06.05 - Labor &amp; Employment Law</v>
      </c>
      <c r="D1649" s="22"/>
      <c r="E1649" s="22" t="s">
        <v>3190</v>
      </c>
      <c r="F1649" s="22"/>
    </row>
    <row r="1650" spans="1:6" ht="11.25">
      <c r="A1650" s="18" t="s">
        <v>58</v>
      </c>
      <c r="B1650" s="24" t="s">
        <v>59</v>
      </c>
      <c r="C1650" s="24" t="str">
        <f t="shared" si="25"/>
        <v>I06.06 - Landlord/Tenant Law</v>
      </c>
      <c r="D1650" s="22"/>
      <c r="E1650" s="22" t="s">
        <v>3190</v>
      </c>
      <c r="F1650" s="22"/>
    </row>
    <row r="1651" spans="1:6" ht="11.25">
      <c r="A1651" s="18" t="s">
        <v>60</v>
      </c>
      <c r="B1651" s="24" t="s">
        <v>61</v>
      </c>
      <c r="C1651" s="24" t="str">
        <f t="shared" si="25"/>
        <v>J01 - Employment, General/Other</v>
      </c>
      <c r="D1651" s="22"/>
      <c r="E1651" s="22" t="s">
        <v>3190</v>
      </c>
      <c r="F1651" s="22"/>
    </row>
    <row r="1652" spans="1:6" ht="11.25">
      <c r="A1652" s="18" t="s">
        <v>62</v>
      </c>
      <c r="B1652" s="24" t="s">
        <v>63</v>
      </c>
      <c r="C1652" s="24" t="str">
        <f t="shared" si="25"/>
        <v>J02 - Job Training &amp; Employment</v>
      </c>
      <c r="D1652" s="22"/>
      <c r="E1652" s="22" t="s">
        <v>3190</v>
      </c>
      <c r="F1652" s="22"/>
    </row>
    <row r="1653" spans="1:6" ht="11.25">
      <c r="A1653" s="18" t="s">
        <v>64</v>
      </c>
      <c r="B1653" s="24" t="s">
        <v>65</v>
      </c>
      <c r="C1653" s="24" t="str">
        <f t="shared" si="25"/>
        <v>J02.05 - Apprenticeships</v>
      </c>
      <c r="D1653" s="22"/>
      <c r="E1653" s="22" t="s">
        <v>3190</v>
      </c>
      <c r="F1653" s="22"/>
    </row>
    <row r="1654" spans="1:6" ht="11.25">
      <c r="A1654" s="18" t="s">
        <v>66</v>
      </c>
      <c r="B1654" s="24" t="s">
        <v>67</v>
      </c>
      <c r="C1654" s="24" t="str">
        <f t="shared" si="25"/>
        <v>J02.06 - Internships</v>
      </c>
      <c r="D1654" s="22"/>
      <c r="E1654" s="22" t="s">
        <v>3190</v>
      </c>
      <c r="F1654" s="22"/>
    </row>
    <row r="1655" spans="1:6" ht="11.25">
      <c r="A1655" s="18" t="s">
        <v>68</v>
      </c>
      <c r="B1655" s="24" t="s">
        <v>69</v>
      </c>
      <c r="C1655" s="24" t="str">
        <f t="shared" si="25"/>
        <v>J02.07 - Job Search &amp; Placement</v>
      </c>
      <c r="D1655" s="22"/>
      <c r="E1655" s="22" t="s">
        <v>3190</v>
      </c>
      <c r="F1655" s="22"/>
    </row>
    <row r="1656" spans="1:6" ht="11.25">
      <c r="A1656" s="18" t="s">
        <v>70</v>
      </c>
      <c r="B1656" s="24" t="s">
        <v>71</v>
      </c>
      <c r="C1656" s="24" t="str">
        <f t="shared" si="25"/>
        <v>J02.08 - Retraining</v>
      </c>
      <c r="D1656" s="22"/>
      <c r="E1656" s="22" t="s">
        <v>3190</v>
      </c>
      <c r="F1656" s="22"/>
    </row>
    <row r="1657" spans="1:6" ht="11.25">
      <c r="A1657" s="18" t="s">
        <v>72</v>
      </c>
      <c r="B1657" s="24" t="s">
        <v>73</v>
      </c>
      <c r="C1657" s="24" t="str">
        <f t="shared" si="25"/>
        <v>J02.09 - Vocational Guidance</v>
      </c>
      <c r="D1657" s="22"/>
      <c r="E1657" s="22" t="s">
        <v>3190</v>
      </c>
      <c r="F1657" s="22"/>
    </row>
    <row r="1658" spans="1:6" ht="11.25">
      <c r="A1658" s="18" t="s">
        <v>74</v>
      </c>
      <c r="B1658" s="24" t="s">
        <v>75</v>
      </c>
      <c r="C1658" s="24" t="str">
        <f t="shared" si="25"/>
        <v>J02.10 - Youth Job Training &amp; Employment</v>
      </c>
      <c r="D1658" s="22"/>
      <c r="E1658" s="22" t="s">
        <v>3190</v>
      </c>
      <c r="F1658" s="22"/>
    </row>
    <row r="1659" spans="1:6" ht="11.25">
      <c r="A1659" s="18" t="s">
        <v>76</v>
      </c>
      <c r="B1659" s="24" t="s">
        <v>77</v>
      </c>
      <c r="C1659" s="24" t="str">
        <f t="shared" si="25"/>
        <v>J03 - Labor</v>
      </c>
      <c r="D1659" s="22"/>
      <c r="E1659" s="22" t="s">
        <v>3190</v>
      </c>
      <c r="F1659" s="22"/>
    </row>
    <row r="1660" spans="1:6" ht="11.25">
      <c r="A1660" s="18" t="s">
        <v>78</v>
      </c>
      <c r="B1660" s="24" t="s">
        <v>79</v>
      </c>
      <c r="C1660" s="24" t="str">
        <f t="shared" si="25"/>
        <v>J04 - Vocational Rehabilitation</v>
      </c>
      <c r="D1660" s="22"/>
      <c r="E1660" s="22" t="s">
        <v>3190</v>
      </c>
      <c r="F1660" s="22"/>
    </row>
    <row r="1661" spans="1:6" ht="11.25">
      <c r="A1661" s="18" t="s">
        <v>80</v>
      </c>
      <c r="B1661" s="24" t="s">
        <v>81</v>
      </c>
      <c r="C1661" s="24" t="str">
        <f t="shared" si="25"/>
        <v>K01 - Food, Agriculture &amp; Nutrition, General/Other</v>
      </c>
      <c r="D1661" s="22"/>
      <c r="E1661" s="22" t="s">
        <v>3190</v>
      </c>
      <c r="F1661" s="22"/>
    </row>
    <row r="1662" spans="1:6" ht="11.25">
      <c r="A1662" s="18" t="s">
        <v>82</v>
      </c>
      <c r="B1662" s="24" t="s">
        <v>83</v>
      </c>
      <c r="C1662" s="24" t="str">
        <f t="shared" si="25"/>
        <v>K02 - Agriculture</v>
      </c>
      <c r="D1662" s="22"/>
      <c r="E1662" s="22" t="s">
        <v>3190</v>
      </c>
      <c r="F1662" s="22"/>
    </row>
    <row r="1663" spans="1:6" ht="11.25">
      <c r="A1663" s="18" t="s">
        <v>84</v>
      </c>
      <c r="B1663" s="24" t="s">
        <v>85</v>
      </c>
      <c r="C1663" s="24" t="str">
        <f t="shared" si="25"/>
        <v>K02.02 - Agricultural Economics &amp; Farm Management</v>
      </c>
      <c r="D1663" s="22"/>
      <c r="E1663" s="22" t="s">
        <v>3190</v>
      </c>
      <c r="F1663" s="22"/>
    </row>
    <row r="1664" spans="1:6" ht="11.25">
      <c r="A1664" s="18" t="s">
        <v>86</v>
      </c>
      <c r="B1664" s="24" t="s">
        <v>87</v>
      </c>
      <c r="C1664" s="24" t="str">
        <f t="shared" si="25"/>
        <v>K02.03 - Agricultural Exhibitions</v>
      </c>
      <c r="D1664" s="22"/>
      <c r="E1664" s="22" t="s">
        <v>3190</v>
      </c>
      <c r="F1664" s="22"/>
    </row>
    <row r="1665" spans="1:6" ht="11.25">
      <c r="A1665" s="18" t="s">
        <v>88</v>
      </c>
      <c r="B1665" s="24" t="s">
        <v>89</v>
      </c>
      <c r="C1665" s="24" t="str">
        <f t="shared" si="25"/>
        <v>K02.04 - Agricultural Production</v>
      </c>
      <c r="D1665" s="22"/>
      <c r="E1665" s="22" t="s">
        <v>3190</v>
      </c>
      <c r="F1665" s="22"/>
    </row>
    <row r="1666" spans="1:6" ht="11.25">
      <c r="A1666" s="18" t="s">
        <v>90</v>
      </c>
      <c r="B1666" s="24" t="s">
        <v>1948</v>
      </c>
      <c r="C1666" s="24" t="str">
        <f aca="true" t="shared" si="26" ref="C1666:C1729">A1666&amp;" - "&amp;B1666</f>
        <v>K02.05 - Agricultural Water Management</v>
      </c>
      <c r="D1666" s="22"/>
      <c r="E1666" s="22" t="s">
        <v>3190</v>
      </c>
      <c r="F1666" s="22"/>
    </row>
    <row r="1667" spans="1:6" ht="11.25">
      <c r="A1667" s="18" t="s">
        <v>1949</v>
      </c>
      <c r="B1667" s="24" t="s">
        <v>1950</v>
      </c>
      <c r="C1667" s="24" t="str">
        <f t="shared" si="26"/>
        <v>K02.06 - Food Science</v>
      </c>
      <c r="D1667" s="22"/>
      <c r="E1667" s="22" t="s">
        <v>3190</v>
      </c>
      <c r="F1667" s="22"/>
    </row>
    <row r="1668" spans="1:6" ht="11.25">
      <c r="A1668" s="18" t="s">
        <v>1951</v>
      </c>
      <c r="B1668" s="24" t="s">
        <v>1952</v>
      </c>
      <c r="C1668" s="24" t="str">
        <f t="shared" si="26"/>
        <v>K02.07 - Sustainable Agriculture</v>
      </c>
      <c r="D1668" s="22"/>
      <c r="E1668" s="22" t="s">
        <v>3190</v>
      </c>
      <c r="F1668" s="22"/>
    </row>
    <row r="1669" spans="1:6" ht="11.25">
      <c r="A1669" s="18" t="s">
        <v>1953</v>
      </c>
      <c r="B1669" s="24" t="s">
        <v>1954</v>
      </c>
      <c r="C1669" s="24" t="str">
        <f t="shared" si="26"/>
        <v>K03 - Food</v>
      </c>
      <c r="D1669" s="22"/>
      <c r="E1669" s="22" t="s">
        <v>3190</v>
      </c>
      <c r="F1669" s="22"/>
    </row>
    <row r="1670" spans="1:6" ht="11.25">
      <c r="A1670" s="18" t="s">
        <v>1955</v>
      </c>
      <c r="B1670" s="24" t="s">
        <v>2409</v>
      </c>
      <c r="C1670" s="24" t="str">
        <f t="shared" si="26"/>
        <v>K03.02 - Food Distribution</v>
      </c>
      <c r="D1670" s="22"/>
      <c r="E1670" s="22" t="s">
        <v>3190</v>
      </c>
      <c r="F1670" s="22"/>
    </row>
    <row r="1671" spans="1:6" ht="11.25">
      <c r="A1671" s="18" t="s">
        <v>2410</v>
      </c>
      <c r="B1671" s="24" t="s">
        <v>2411</v>
      </c>
      <c r="C1671" s="24" t="str">
        <f t="shared" si="26"/>
        <v>K03.03 - Food Outlets</v>
      </c>
      <c r="D1671" s="22"/>
      <c r="E1671" s="22" t="s">
        <v>3190</v>
      </c>
      <c r="F1671" s="22"/>
    </row>
    <row r="1672" spans="1:6" ht="11.25">
      <c r="A1672" s="18" t="s">
        <v>2412</v>
      </c>
      <c r="B1672" s="24" t="s">
        <v>2413</v>
      </c>
      <c r="C1672" s="24" t="str">
        <f t="shared" si="26"/>
        <v>K03.04 - Meal Distribution</v>
      </c>
      <c r="D1672" s="22"/>
      <c r="E1672" s="22" t="s">
        <v>3190</v>
      </c>
      <c r="F1672" s="22"/>
    </row>
    <row r="1673" spans="1:6" ht="11.25">
      <c r="A1673" s="18" t="s">
        <v>2414</v>
      </c>
      <c r="B1673" s="24" t="s">
        <v>2415</v>
      </c>
      <c r="C1673" s="24" t="str">
        <f t="shared" si="26"/>
        <v>K04 - Hunger Action</v>
      </c>
      <c r="D1673" s="22"/>
      <c r="E1673" s="22" t="s">
        <v>3190</v>
      </c>
      <c r="F1673" s="22"/>
    </row>
    <row r="1674" spans="1:6" ht="11.25">
      <c r="A1674" s="18" t="s">
        <v>2416</v>
      </c>
      <c r="B1674" s="24" t="s">
        <v>2417</v>
      </c>
      <c r="C1674" s="24" t="str">
        <f t="shared" si="26"/>
        <v>K05 - Nutrition</v>
      </c>
      <c r="D1674" s="22"/>
      <c r="E1674" s="22" t="s">
        <v>3190</v>
      </c>
      <c r="F1674" s="22"/>
    </row>
    <row r="1675" spans="1:6" ht="11.25">
      <c r="A1675" s="18" t="s">
        <v>2418</v>
      </c>
      <c r="B1675" s="115" t="s">
        <v>2419</v>
      </c>
      <c r="C1675" s="24" t="str">
        <f t="shared" si="26"/>
        <v>L01 - Housing, General/Other</v>
      </c>
      <c r="D1675" s="22"/>
      <c r="E1675" s="22" t="s">
        <v>3190</v>
      </c>
      <c r="F1675" s="22"/>
    </row>
    <row r="1676" spans="1:6" ht="11.25">
      <c r="A1676" s="18" t="s">
        <v>2420</v>
      </c>
      <c r="B1676" s="115" t="s">
        <v>2421</v>
      </c>
      <c r="C1676" s="24" t="str">
        <f t="shared" si="26"/>
        <v>L02 - Emergency Shelter</v>
      </c>
      <c r="D1676" s="22"/>
      <c r="E1676" s="22" t="s">
        <v>3190</v>
      </c>
      <c r="F1676" s="22"/>
    </row>
    <row r="1677" spans="1:6" ht="11.25">
      <c r="A1677" s="18" t="s">
        <v>2422</v>
      </c>
      <c r="B1677" s="115" t="s">
        <v>2423</v>
      </c>
      <c r="C1677" s="24" t="str">
        <f t="shared" si="26"/>
        <v>L02.02 - Crisis Shelter</v>
      </c>
      <c r="D1677" s="22"/>
      <c r="E1677" s="22" t="s">
        <v>3190</v>
      </c>
      <c r="F1677" s="22"/>
    </row>
    <row r="1678" spans="1:6" ht="11.25">
      <c r="A1678" s="18" t="s">
        <v>2424</v>
      </c>
      <c r="B1678" s="115" t="s">
        <v>2425</v>
      </c>
      <c r="C1678" s="24" t="str">
        <f t="shared" si="26"/>
        <v>L02.03 - Homeless Shelter</v>
      </c>
      <c r="D1678" s="22"/>
      <c r="E1678" s="22" t="s">
        <v>3190</v>
      </c>
      <c r="F1678" s="22"/>
    </row>
    <row r="1679" spans="1:6" ht="11.25">
      <c r="A1679" s="18" t="s">
        <v>2426</v>
      </c>
      <c r="B1679" s="115" t="s">
        <v>2427</v>
      </c>
      <c r="C1679" s="24" t="str">
        <f t="shared" si="26"/>
        <v>L02.04 - Transitional Housing</v>
      </c>
      <c r="D1679" s="22"/>
      <c r="E1679" s="22" t="s">
        <v>3190</v>
      </c>
      <c r="F1679" s="22"/>
    </row>
    <row r="1680" spans="1:6" ht="11.25">
      <c r="A1680" s="18" t="s">
        <v>2428</v>
      </c>
      <c r="B1680" s="115" t="s">
        <v>2429</v>
      </c>
      <c r="C1680" s="24" t="str">
        <f t="shared" si="26"/>
        <v>L03 - Home Improvement</v>
      </c>
      <c r="D1680" s="22"/>
      <c r="E1680" s="22" t="s">
        <v>3190</v>
      </c>
      <c r="F1680" s="22"/>
    </row>
    <row r="1681" spans="1:6" ht="11.25">
      <c r="A1681" s="18" t="s">
        <v>2430</v>
      </c>
      <c r="B1681" s="115" t="s">
        <v>2431</v>
      </c>
      <c r="C1681" s="24" t="str">
        <f t="shared" si="26"/>
        <v>L03.02 - Home Barrier Removal</v>
      </c>
      <c r="D1681" s="22"/>
      <c r="E1681" s="22" t="s">
        <v>3190</v>
      </c>
      <c r="F1681" s="22"/>
    </row>
    <row r="1682" spans="1:6" ht="11.25">
      <c r="A1682" s="18" t="s">
        <v>2432</v>
      </c>
      <c r="B1682" s="115" t="s">
        <v>2433</v>
      </c>
      <c r="C1682" s="24" t="str">
        <f t="shared" si="26"/>
        <v>L03.03 - Home Repair Programs</v>
      </c>
      <c r="D1682" s="22"/>
      <c r="E1682" s="22" t="s">
        <v>3190</v>
      </c>
      <c r="F1682" s="22"/>
    </row>
    <row r="1683" spans="1:6" ht="11.25">
      <c r="A1683" s="18" t="s">
        <v>2434</v>
      </c>
      <c r="B1683" s="115" t="s">
        <v>2435</v>
      </c>
      <c r="C1683" s="24" t="str">
        <f t="shared" si="26"/>
        <v>L03.04 - Weatherization</v>
      </c>
      <c r="D1683" s="22"/>
      <c r="E1683" s="22" t="s">
        <v>3190</v>
      </c>
      <c r="F1683" s="22"/>
    </row>
    <row r="1684" spans="1:6" ht="11.25">
      <c r="A1684" s="18" t="s">
        <v>2436</v>
      </c>
      <c r="B1684" s="115" t="s">
        <v>2437</v>
      </c>
      <c r="C1684" s="24" t="str">
        <f t="shared" si="26"/>
        <v>L04 - Housing Development, Construction &amp; Management</v>
      </c>
      <c r="D1684" s="22"/>
      <c r="E1684" s="22" t="s">
        <v>3190</v>
      </c>
      <c r="F1684" s="22"/>
    </row>
    <row r="1685" spans="1:6" ht="11.25">
      <c r="A1685" s="18" t="s">
        <v>2438</v>
      </c>
      <c r="B1685" s="115" t="s">
        <v>2439</v>
      </c>
      <c r="C1685" s="24" t="str">
        <f t="shared" si="26"/>
        <v>L04.02 - Affordable Housing</v>
      </c>
      <c r="D1685" s="22"/>
      <c r="E1685" s="22" t="s">
        <v>3190</v>
      </c>
      <c r="F1685" s="22"/>
    </row>
    <row r="1686" spans="1:6" ht="11.25">
      <c r="A1686" s="18" t="s">
        <v>2440</v>
      </c>
      <c r="B1686" s="115" t="s">
        <v>2441</v>
      </c>
      <c r="C1686" s="24" t="str">
        <f t="shared" si="26"/>
        <v>L04.03 - Barrier-Free Housing</v>
      </c>
      <c r="D1686" s="22"/>
      <c r="E1686" s="22" t="s">
        <v>3190</v>
      </c>
      <c r="F1686" s="22"/>
    </row>
    <row r="1687" spans="1:6" ht="11.25">
      <c r="A1687" s="18" t="s">
        <v>2442</v>
      </c>
      <c r="B1687" s="24" t="s">
        <v>2443</v>
      </c>
      <c r="C1687" s="24" t="str">
        <f t="shared" si="26"/>
        <v>L05 - Housing Owners</v>
      </c>
      <c r="D1687" s="22"/>
      <c r="E1687" s="22" t="s">
        <v>3190</v>
      </c>
      <c r="F1687" s="22"/>
    </row>
    <row r="1688" spans="1:6" ht="11.25">
      <c r="A1688" s="18" t="s">
        <v>2444</v>
      </c>
      <c r="B1688" s="24" t="s">
        <v>2445</v>
      </c>
      <c r="C1688" s="24" t="str">
        <f t="shared" si="26"/>
        <v>L06 - Housing Support</v>
      </c>
      <c r="D1688" s="22"/>
      <c r="E1688" s="22" t="s">
        <v>3190</v>
      </c>
      <c r="F1688" s="22"/>
    </row>
    <row r="1689" spans="1:6" ht="11.25">
      <c r="A1689" s="18" t="s">
        <v>1855</v>
      </c>
      <c r="B1689" s="24" t="s">
        <v>1856</v>
      </c>
      <c r="C1689" s="24" t="str">
        <f t="shared" si="26"/>
        <v>L06.02 - Housing Counseling</v>
      </c>
      <c r="D1689" s="22"/>
      <c r="E1689" s="22" t="s">
        <v>3190</v>
      </c>
      <c r="F1689" s="22"/>
    </row>
    <row r="1690" spans="1:6" ht="11.25">
      <c r="A1690" s="18" t="s">
        <v>1857</v>
      </c>
      <c r="B1690" s="24" t="s">
        <v>1858</v>
      </c>
      <c r="C1690" s="24" t="str">
        <f t="shared" si="26"/>
        <v>L06.03 - Housing Expense Assistance</v>
      </c>
      <c r="D1690" s="22"/>
      <c r="E1690" s="22" t="s">
        <v>3190</v>
      </c>
      <c r="F1690" s="22"/>
    </row>
    <row r="1691" spans="1:6" ht="11.25">
      <c r="A1691" s="18" t="s">
        <v>1859</v>
      </c>
      <c r="B1691" s="24" t="s">
        <v>1860</v>
      </c>
      <c r="C1691" s="24" t="str">
        <f t="shared" si="26"/>
        <v>M01 - Public Safety, Disaster Services, General/Other</v>
      </c>
      <c r="D1691" s="22"/>
      <c r="E1691" s="22" t="s">
        <v>3190</v>
      </c>
      <c r="F1691" s="22"/>
    </row>
    <row r="1692" spans="1:6" ht="11.25">
      <c r="A1692" s="18" t="s">
        <v>1861</v>
      </c>
      <c r="B1692" s="24" t="s">
        <v>1862</v>
      </c>
      <c r="C1692" s="24" t="str">
        <f t="shared" si="26"/>
        <v>M02 - Disaster Services</v>
      </c>
      <c r="D1692" s="22"/>
      <c r="E1692" s="22" t="s">
        <v>3190</v>
      </c>
      <c r="F1692" s="22"/>
    </row>
    <row r="1693" spans="1:6" ht="11.25">
      <c r="A1693" s="18" t="s">
        <v>1863</v>
      </c>
      <c r="B1693" s="24" t="s">
        <v>1864</v>
      </c>
      <c r="C1693" s="24" t="str">
        <f t="shared" si="26"/>
        <v>M02.02 - Disaster Preparedness</v>
      </c>
      <c r="D1693" s="22"/>
      <c r="E1693" s="22" t="s">
        <v>3190</v>
      </c>
      <c r="F1693" s="22"/>
    </row>
    <row r="1694" spans="1:6" ht="11.25">
      <c r="A1694" s="18" t="s">
        <v>1865</v>
      </c>
      <c r="B1694" s="24" t="s">
        <v>1866</v>
      </c>
      <c r="C1694" s="24" t="str">
        <f t="shared" si="26"/>
        <v>M02.03 - Disaster Relief/Recovery</v>
      </c>
      <c r="D1694" s="22"/>
      <c r="E1694" s="22" t="s">
        <v>3190</v>
      </c>
      <c r="F1694" s="22"/>
    </row>
    <row r="1695" spans="1:6" ht="11.25">
      <c r="A1695" s="18" t="s">
        <v>1867</v>
      </c>
      <c r="B1695" s="24" t="s">
        <v>1868</v>
      </c>
      <c r="C1695" s="24" t="str">
        <f t="shared" si="26"/>
        <v>M02.04 - Emergency Communications</v>
      </c>
      <c r="D1695" s="22"/>
      <c r="E1695" s="22" t="s">
        <v>3190</v>
      </c>
      <c r="F1695" s="22"/>
    </row>
    <row r="1696" spans="1:6" ht="11.25">
      <c r="A1696" s="18" t="s">
        <v>1869</v>
      </c>
      <c r="B1696" s="24" t="s">
        <v>1870</v>
      </c>
      <c r="C1696" s="24" t="str">
        <f t="shared" si="26"/>
        <v>M02.05 - Emergency Medical &amp; Ambulance Services</v>
      </c>
      <c r="D1696" s="22"/>
      <c r="E1696" s="22" t="s">
        <v>3190</v>
      </c>
      <c r="F1696" s="22"/>
    </row>
    <row r="1697" spans="1:6" ht="11.25">
      <c r="A1697" s="18" t="s">
        <v>1871</v>
      </c>
      <c r="B1697" s="24" t="s">
        <v>3174</v>
      </c>
      <c r="C1697" s="24" t="str">
        <f t="shared" si="26"/>
        <v>M02.06 - Fire Protection</v>
      </c>
      <c r="D1697" s="22"/>
      <c r="E1697" s="22" t="s">
        <v>3190</v>
      </c>
      <c r="F1697" s="22"/>
    </row>
    <row r="1698" spans="1:6" ht="11.25">
      <c r="A1698" s="18" t="s">
        <v>1872</v>
      </c>
      <c r="B1698" s="24" t="s">
        <v>1873</v>
      </c>
      <c r="C1698" s="24" t="str">
        <f t="shared" si="26"/>
        <v>M03 - Emergency Personnel</v>
      </c>
      <c r="D1698" s="22"/>
      <c r="E1698" s="22" t="s">
        <v>3190</v>
      </c>
      <c r="F1698" s="22"/>
    </row>
    <row r="1699" spans="1:6" ht="11.25">
      <c r="A1699" s="18" t="s">
        <v>1874</v>
      </c>
      <c r="B1699" s="24" t="s">
        <v>1875</v>
      </c>
      <c r="C1699" s="24" t="str">
        <f t="shared" si="26"/>
        <v>M04 - Safety Education</v>
      </c>
      <c r="D1699" s="22"/>
      <c r="E1699" s="22" t="s">
        <v>3190</v>
      </c>
      <c r="F1699" s="22"/>
    </row>
    <row r="1700" spans="1:6" ht="11.25">
      <c r="A1700" s="18" t="s">
        <v>1876</v>
      </c>
      <c r="B1700" s="24" t="s">
        <v>1877</v>
      </c>
      <c r="C1700" s="24" t="str">
        <f t="shared" si="26"/>
        <v>M04.02 - Aviation Safety</v>
      </c>
      <c r="D1700" s="22"/>
      <c r="E1700" s="22" t="s">
        <v>3190</v>
      </c>
      <c r="F1700" s="22"/>
    </row>
    <row r="1701" spans="1:6" ht="11.25">
      <c r="A1701" s="18" t="s">
        <v>1878</v>
      </c>
      <c r="B1701" s="24" t="s">
        <v>1879</v>
      </c>
      <c r="C1701" s="24" t="str">
        <f t="shared" si="26"/>
        <v>M04.03 - Fire Prevention</v>
      </c>
      <c r="D1701" s="22"/>
      <c r="E1701" s="22" t="s">
        <v>3190</v>
      </c>
      <c r="F1701" s="22"/>
    </row>
    <row r="1702" spans="1:6" ht="11.25">
      <c r="A1702" s="18" t="s">
        <v>1880</v>
      </c>
      <c r="B1702" s="24" t="s">
        <v>1881</v>
      </c>
      <c r="C1702" s="24" t="str">
        <f t="shared" si="26"/>
        <v>M04.04 - First Aid Training</v>
      </c>
      <c r="D1702" s="22"/>
      <c r="E1702" s="22" t="s">
        <v>3190</v>
      </c>
      <c r="F1702" s="22"/>
    </row>
    <row r="1703" spans="1:6" ht="11.25">
      <c r="A1703" s="18" t="s">
        <v>1882</v>
      </c>
      <c r="B1703" s="24" t="s">
        <v>1883</v>
      </c>
      <c r="C1703" s="24" t="str">
        <f t="shared" si="26"/>
        <v>M04.05 - Occupational Health and Safety Awareness</v>
      </c>
      <c r="D1703" s="22"/>
      <c r="E1703" s="22" t="s">
        <v>3190</v>
      </c>
      <c r="F1703" s="22"/>
    </row>
    <row r="1704" spans="1:6" ht="11.25">
      <c r="A1704" s="18" t="s">
        <v>1884</v>
      </c>
      <c r="B1704" s="24" t="s">
        <v>1885</v>
      </c>
      <c r="C1704" s="24" t="str">
        <f t="shared" si="26"/>
        <v>M04.06 - Poison Information</v>
      </c>
      <c r="D1704" s="22"/>
      <c r="E1704" s="22" t="s">
        <v>3190</v>
      </c>
      <c r="F1704" s="22"/>
    </row>
    <row r="1705" spans="1:6" ht="11.25">
      <c r="A1705" s="18" t="s">
        <v>1886</v>
      </c>
      <c r="B1705" s="24" t="s">
        <v>1887</v>
      </c>
      <c r="C1705" s="24" t="str">
        <f t="shared" si="26"/>
        <v>M04.07 - Traffic Safety</v>
      </c>
      <c r="D1705" s="22"/>
      <c r="E1705" s="22" t="s">
        <v>3190</v>
      </c>
      <c r="F1705" s="22"/>
    </row>
    <row r="1706" spans="1:6" ht="11.25">
      <c r="A1706" s="18" t="s">
        <v>1888</v>
      </c>
      <c r="B1706" s="24" t="s">
        <v>1889</v>
      </c>
      <c r="C1706" s="24" t="str">
        <f t="shared" si="26"/>
        <v>M04.08 - Water Safety</v>
      </c>
      <c r="D1706" s="22"/>
      <c r="E1706" s="22" t="s">
        <v>3190</v>
      </c>
      <c r="F1706" s="22"/>
    </row>
    <row r="1707" spans="1:6" ht="11.25">
      <c r="A1707" s="18" t="s">
        <v>1890</v>
      </c>
      <c r="B1707" s="24" t="s">
        <v>1891</v>
      </c>
      <c r="C1707" s="24" t="str">
        <f t="shared" si="26"/>
        <v>N01 - Recreation &amp; Sports, General/Other</v>
      </c>
      <c r="D1707" s="22"/>
      <c r="E1707" s="22" t="s">
        <v>3190</v>
      </c>
      <c r="F1707" s="22"/>
    </row>
    <row r="1708" spans="1:6" ht="11.25">
      <c r="A1708" s="18" t="s">
        <v>1892</v>
      </c>
      <c r="B1708" s="24" t="s">
        <v>1893</v>
      </c>
      <c r="C1708" s="24" t="str">
        <f t="shared" si="26"/>
        <v>N02 - Athletics &amp; Sports</v>
      </c>
      <c r="D1708" s="22"/>
      <c r="E1708" s="22" t="s">
        <v>3190</v>
      </c>
      <c r="F1708" s="22"/>
    </row>
    <row r="1709" spans="1:6" ht="11.25">
      <c r="A1709" s="18" t="s">
        <v>1894</v>
      </c>
      <c r="B1709" s="24" t="s">
        <v>1895</v>
      </c>
      <c r="C1709" s="24" t="str">
        <f t="shared" si="26"/>
        <v>N02.02 - Baseball/Softball</v>
      </c>
      <c r="D1709" s="22"/>
      <c r="E1709" s="22" t="s">
        <v>3190</v>
      </c>
      <c r="F1709" s="22"/>
    </row>
    <row r="1710" spans="1:6" ht="11.25">
      <c r="A1710" s="18" t="s">
        <v>1896</v>
      </c>
      <c r="B1710" s="24" t="s">
        <v>1897</v>
      </c>
      <c r="C1710" s="24" t="str">
        <f t="shared" si="26"/>
        <v>N02.03 - Basketball</v>
      </c>
      <c r="D1710" s="22"/>
      <c r="E1710" s="22" t="s">
        <v>3190</v>
      </c>
      <c r="F1710" s="22"/>
    </row>
    <row r="1711" spans="1:6" ht="11.25">
      <c r="A1711" s="18" t="s">
        <v>1898</v>
      </c>
      <c r="B1711" s="24" t="s">
        <v>1899</v>
      </c>
      <c r="C1711" s="24" t="str">
        <f t="shared" si="26"/>
        <v>N02.04 - Boating</v>
      </c>
      <c r="D1711" s="22"/>
      <c r="E1711" s="22" t="s">
        <v>3190</v>
      </c>
      <c r="F1711" s="22"/>
    </row>
    <row r="1712" spans="1:6" ht="11.25">
      <c r="A1712" s="18" t="s">
        <v>1900</v>
      </c>
      <c r="B1712" s="24" t="s">
        <v>1901</v>
      </c>
      <c r="C1712" s="24" t="str">
        <f t="shared" si="26"/>
        <v>N02.07 - Cycling</v>
      </c>
      <c r="D1712" s="22"/>
      <c r="E1712" s="22" t="s">
        <v>3190</v>
      </c>
      <c r="F1712" s="22"/>
    </row>
    <row r="1713" spans="1:6" ht="11.25">
      <c r="A1713" s="18" t="s">
        <v>1902</v>
      </c>
      <c r="B1713" s="24" t="s">
        <v>1903</v>
      </c>
      <c r="C1713" s="24" t="str">
        <f t="shared" si="26"/>
        <v>N02.08 - Equestrian</v>
      </c>
      <c r="D1713" s="22"/>
      <c r="E1713" s="22" t="s">
        <v>3190</v>
      </c>
      <c r="F1713" s="22"/>
    </row>
    <row r="1714" spans="1:6" ht="11.25">
      <c r="A1714" s="18" t="s">
        <v>1904</v>
      </c>
      <c r="B1714" s="24" t="s">
        <v>1905</v>
      </c>
      <c r="C1714" s="24" t="str">
        <f t="shared" si="26"/>
        <v>N02.09 - Football</v>
      </c>
      <c r="D1714" s="22"/>
      <c r="E1714" s="22" t="s">
        <v>3190</v>
      </c>
      <c r="F1714" s="22"/>
    </row>
    <row r="1715" spans="1:6" ht="11.25">
      <c r="A1715" s="18" t="s">
        <v>1906</v>
      </c>
      <c r="B1715" s="24" t="s">
        <v>1907</v>
      </c>
      <c r="C1715" s="24" t="str">
        <f t="shared" si="26"/>
        <v>N02.10 - Golf</v>
      </c>
      <c r="D1715" s="22"/>
      <c r="E1715" s="22" t="s">
        <v>3190</v>
      </c>
      <c r="F1715" s="22"/>
    </row>
    <row r="1716" spans="1:6" ht="11.25">
      <c r="A1716" s="18" t="s">
        <v>1908</v>
      </c>
      <c r="B1716" s="24" t="s">
        <v>1909</v>
      </c>
      <c r="C1716" s="24" t="str">
        <f t="shared" si="26"/>
        <v>N02.11 - Gymnastics</v>
      </c>
      <c r="D1716" s="22"/>
      <c r="E1716" s="22" t="s">
        <v>3190</v>
      </c>
      <c r="F1716" s="22"/>
    </row>
    <row r="1717" spans="1:6" ht="11.25">
      <c r="A1717" s="18" t="s">
        <v>1910</v>
      </c>
      <c r="B1717" s="24" t="s">
        <v>1911</v>
      </c>
      <c r="C1717" s="24" t="str">
        <f t="shared" si="26"/>
        <v>N02.13 - Hockey</v>
      </c>
      <c r="D1717" s="22"/>
      <c r="E1717" s="22" t="s">
        <v>3190</v>
      </c>
      <c r="F1717" s="22"/>
    </row>
    <row r="1718" spans="1:6" ht="11.25">
      <c r="A1718" s="18" t="s">
        <v>1912</v>
      </c>
      <c r="B1718" s="24" t="s">
        <v>103</v>
      </c>
      <c r="C1718" s="24" t="str">
        <f t="shared" si="26"/>
        <v>N02.14 - Hunting &amp; Fishing</v>
      </c>
      <c r="D1718" s="22"/>
      <c r="E1718" s="22" t="s">
        <v>3190</v>
      </c>
      <c r="F1718" s="22"/>
    </row>
    <row r="1719" spans="1:6" ht="11.25">
      <c r="A1719" s="18" t="s">
        <v>104</v>
      </c>
      <c r="B1719" s="24" t="s">
        <v>105</v>
      </c>
      <c r="C1719" s="24" t="str">
        <f t="shared" si="26"/>
        <v>N02.15 - Martial Arts</v>
      </c>
      <c r="D1719" s="22"/>
      <c r="E1719" s="22" t="s">
        <v>3190</v>
      </c>
      <c r="F1719" s="22"/>
    </row>
    <row r="1720" spans="1:6" ht="11.25">
      <c r="A1720" s="18" t="s">
        <v>106</v>
      </c>
      <c r="B1720" s="24" t="s">
        <v>107</v>
      </c>
      <c r="C1720" s="24" t="str">
        <f t="shared" si="26"/>
        <v>N02.16 - Racquet Sports</v>
      </c>
      <c r="D1720" s="22"/>
      <c r="E1720" s="22" t="s">
        <v>3190</v>
      </c>
      <c r="F1720" s="22"/>
    </row>
    <row r="1721" spans="1:6" ht="11.25">
      <c r="A1721" s="18" t="s">
        <v>108</v>
      </c>
      <c r="B1721" s="24" t="s">
        <v>109</v>
      </c>
      <c r="C1721" s="24" t="str">
        <f t="shared" si="26"/>
        <v>N02.17 - Skating</v>
      </c>
      <c r="D1721" s="22"/>
      <c r="E1721" s="22" t="s">
        <v>3190</v>
      </c>
      <c r="F1721" s="22"/>
    </row>
    <row r="1722" spans="1:6" ht="11.25">
      <c r="A1722" s="18" t="s">
        <v>110</v>
      </c>
      <c r="B1722" s="24" t="s">
        <v>111</v>
      </c>
      <c r="C1722" s="24" t="str">
        <f t="shared" si="26"/>
        <v>N02.18 - Skiing</v>
      </c>
      <c r="D1722" s="22"/>
      <c r="E1722" s="22" t="s">
        <v>3190</v>
      </c>
      <c r="F1722" s="22"/>
    </row>
    <row r="1723" spans="1:6" ht="11.25">
      <c r="A1723" s="18" t="s">
        <v>112</v>
      </c>
      <c r="B1723" s="24" t="s">
        <v>113</v>
      </c>
      <c r="C1723" s="24" t="str">
        <f t="shared" si="26"/>
        <v>N02.19 - Soccer</v>
      </c>
      <c r="D1723" s="22"/>
      <c r="E1723" s="22" t="s">
        <v>3190</v>
      </c>
      <c r="F1723" s="22"/>
    </row>
    <row r="1724" spans="1:6" ht="11.25">
      <c r="A1724" s="18" t="s">
        <v>114</v>
      </c>
      <c r="B1724" s="24" t="s">
        <v>115</v>
      </c>
      <c r="C1724" s="24" t="str">
        <f t="shared" si="26"/>
        <v>N02.20 - Swimming</v>
      </c>
      <c r="D1724" s="22"/>
      <c r="E1724" s="22" t="s">
        <v>3190</v>
      </c>
      <c r="F1724" s="22"/>
    </row>
    <row r="1725" spans="1:6" ht="11.25">
      <c r="A1725" s="18" t="s">
        <v>116</v>
      </c>
      <c r="B1725" s="24" t="s">
        <v>117</v>
      </c>
      <c r="C1725" s="24" t="str">
        <f t="shared" si="26"/>
        <v>N02.21 - Track &amp; Field</v>
      </c>
      <c r="D1725" s="22"/>
      <c r="E1725" s="22" t="s">
        <v>3190</v>
      </c>
      <c r="F1725" s="22"/>
    </row>
    <row r="1726" spans="1:6" ht="11.25">
      <c r="A1726" s="18" t="s">
        <v>118</v>
      </c>
      <c r="B1726" s="24" t="s">
        <v>119</v>
      </c>
      <c r="C1726" s="24" t="str">
        <f t="shared" si="26"/>
        <v>N03 - Camping</v>
      </c>
      <c r="D1726" s="22"/>
      <c r="E1726" s="22" t="s">
        <v>3190</v>
      </c>
      <c r="F1726" s="22"/>
    </row>
    <row r="1727" spans="1:6" ht="11.25">
      <c r="A1727" s="18" t="s">
        <v>120</v>
      </c>
      <c r="B1727" s="24" t="s">
        <v>121</v>
      </c>
      <c r="C1727" s="24" t="str">
        <f t="shared" si="26"/>
        <v>N04 - Leisure &amp; Recreational Activities</v>
      </c>
      <c r="D1727" s="22"/>
      <c r="E1727" s="22" t="s">
        <v>3190</v>
      </c>
      <c r="F1727" s="22"/>
    </row>
    <row r="1728" spans="1:6" ht="11.25">
      <c r="A1728" s="18" t="s">
        <v>122</v>
      </c>
      <c r="B1728" s="24" t="s">
        <v>123</v>
      </c>
      <c r="C1728" s="24" t="str">
        <f t="shared" si="26"/>
        <v>N04.03 - Gambling</v>
      </c>
      <c r="D1728" s="22"/>
      <c r="E1728" s="22" t="s">
        <v>3190</v>
      </c>
      <c r="F1728" s="22"/>
    </row>
    <row r="1729" spans="1:6" ht="11.25">
      <c r="A1729" s="18" t="s">
        <v>124</v>
      </c>
      <c r="B1729" s="24" t="s">
        <v>125</v>
      </c>
      <c r="C1729" s="24" t="str">
        <f t="shared" si="26"/>
        <v>N04.04 - Hobbies</v>
      </c>
      <c r="D1729" s="22"/>
      <c r="E1729" s="22" t="s">
        <v>3190</v>
      </c>
      <c r="F1729" s="22"/>
    </row>
    <row r="1730" spans="1:6" ht="11.25">
      <c r="A1730" s="18" t="s">
        <v>126</v>
      </c>
      <c r="B1730" s="24" t="s">
        <v>127</v>
      </c>
      <c r="C1730" s="24" t="str">
        <f aca="true" t="shared" si="27" ref="C1730:C1793">A1730&amp;" - "&amp;B1730</f>
        <v>N05 - Parks, Recreation &amp; Leisure Facilities</v>
      </c>
      <c r="D1730" s="22"/>
      <c r="E1730" s="22" t="s">
        <v>3190</v>
      </c>
      <c r="F1730" s="22"/>
    </row>
    <row r="1731" spans="1:6" ht="11.25">
      <c r="A1731" s="18" t="s">
        <v>128</v>
      </c>
      <c r="B1731" s="24" t="s">
        <v>129</v>
      </c>
      <c r="C1731" s="24" t="str">
        <f t="shared" si="27"/>
        <v>N05.02 - Golf Courses</v>
      </c>
      <c r="D1731" s="22"/>
      <c r="E1731" s="22" t="s">
        <v>3190</v>
      </c>
      <c r="F1731" s="22"/>
    </row>
    <row r="1732" spans="1:6" ht="11.25">
      <c r="A1732" s="18" t="s">
        <v>130</v>
      </c>
      <c r="B1732" s="24" t="s">
        <v>131</v>
      </c>
      <c r="C1732" s="24" t="str">
        <f t="shared" si="27"/>
        <v>N05.03 - Public Parks &amp; Recreational Trails</v>
      </c>
      <c r="D1732" s="22"/>
      <c r="E1732" s="22" t="s">
        <v>3190</v>
      </c>
      <c r="F1732" s="22"/>
    </row>
    <row r="1733" spans="1:6" ht="11.25">
      <c r="A1733" s="18" t="s">
        <v>132</v>
      </c>
      <c r="B1733" s="24" t="s">
        <v>133</v>
      </c>
      <c r="C1733" s="24" t="str">
        <f t="shared" si="27"/>
        <v>N05.04 - Recreation Centers</v>
      </c>
      <c r="D1733" s="22"/>
      <c r="E1733" s="22" t="s">
        <v>3190</v>
      </c>
      <c r="F1733" s="22"/>
    </row>
    <row r="1734" spans="1:6" ht="11.25">
      <c r="A1734" s="18" t="s">
        <v>134</v>
      </c>
      <c r="B1734" s="24" t="s">
        <v>135</v>
      </c>
      <c r="C1734" s="24" t="str">
        <f t="shared" si="27"/>
        <v>N05.05 - Swimming Facilities</v>
      </c>
      <c r="D1734" s="22"/>
      <c r="E1734" s="22" t="s">
        <v>3190</v>
      </c>
      <c r="F1734" s="22"/>
    </row>
    <row r="1735" spans="1:6" ht="11.25">
      <c r="A1735" s="18" t="s">
        <v>136</v>
      </c>
      <c r="B1735" s="24" t="s">
        <v>137</v>
      </c>
      <c r="C1735" s="24" t="str">
        <f t="shared" si="27"/>
        <v>N06 - Physical Fitness</v>
      </c>
      <c r="D1735" s="22"/>
      <c r="E1735" s="22" t="s">
        <v>3190</v>
      </c>
      <c r="F1735" s="22"/>
    </row>
    <row r="1736" spans="1:6" ht="11.25">
      <c r="A1736" s="18" t="s">
        <v>138</v>
      </c>
      <c r="B1736" s="24" t="s">
        <v>139</v>
      </c>
      <c r="C1736" s="24" t="str">
        <f t="shared" si="27"/>
        <v>N07 - Sports Competitions</v>
      </c>
      <c r="D1736" s="22"/>
      <c r="E1736" s="22" t="s">
        <v>3190</v>
      </c>
      <c r="F1736" s="22"/>
    </row>
    <row r="1737" spans="1:6" ht="11.25">
      <c r="A1737" s="18" t="s">
        <v>140</v>
      </c>
      <c r="B1737" s="24" t="s">
        <v>141</v>
      </c>
      <c r="C1737" s="24" t="str">
        <f t="shared" si="27"/>
        <v>N07.02 - Intercollegiate Sports Competitions</v>
      </c>
      <c r="D1737" s="22"/>
      <c r="E1737" s="22" t="s">
        <v>3190</v>
      </c>
      <c r="F1737" s="22"/>
    </row>
    <row r="1738" spans="1:6" ht="11.25">
      <c r="A1738" s="18" t="s">
        <v>142</v>
      </c>
      <c r="B1738" s="24" t="s">
        <v>143</v>
      </c>
      <c r="C1738" s="24" t="str">
        <f t="shared" si="27"/>
        <v>N07.03 - Olympics &amp; Related International Competitions</v>
      </c>
      <c r="D1738" s="22"/>
      <c r="E1738" s="22" t="s">
        <v>3190</v>
      </c>
      <c r="F1738" s="22"/>
    </row>
    <row r="1739" spans="1:6" ht="11.25">
      <c r="A1739" s="18" t="s">
        <v>144</v>
      </c>
      <c r="B1739" s="24" t="s">
        <v>145</v>
      </c>
      <c r="C1739" s="24" t="str">
        <f t="shared" si="27"/>
        <v>N07.04 - Special Olympics Programs</v>
      </c>
      <c r="D1739" s="22"/>
      <c r="E1739" s="22" t="s">
        <v>3190</v>
      </c>
      <c r="F1739" s="22"/>
    </row>
    <row r="1740" spans="1:6" ht="11.25">
      <c r="A1740" s="18" t="s">
        <v>146</v>
      </c>
      <c r="B1740" s="24" t="s">
        <v>147</v>
      </c>
      <c r="C1740" s="24" t="str">
        <f t="shared" si="27"/>
        <v>O01 - Youth Development, General/Other</v>
      </c>
      <c r="D1740" s="22"/>
      <c r="E1740" s="22" t="s">
        <v>3190</v>
      </c>
      <c r="F1740" s="22"/>
    </row>
    <row r="1741" spans="1:6" ht="11.25">
      <c r="A1741" s="18" t="s">
        <v>148</v>
      </c>
      <c r="B1741" s="24" t="s">
        <v>149</v>
      </c>
      <c r="C1741" s="24" t="str">
        <f t="shared" si="27"/>
        <v>O04 - Youth Agriculture</v>
      </c>
      <c r="D1741" s="22"/>
      <c r="E1741" s="22" t="s">
        <v>3190</v>
      </c>
      <c r="F1741" s="22"/>
    </row>
    <row r="1742" spans="1:6" ht="11.25">
      <c r="A1742" s="18" t="s">
        <v>150</v>
      </c>
      <c r="B1742" s="24" t="s">
        <v>151</v>
      </c>
      <c r="C1742" s="24" t="str">
        <f t="shared" si="27"/>
        <v>O05 - Youth Business</v>
      </c>
      <c r="D1742" s="22"/>
      <c r="E1742" s="22" t="s">
        <v>3190</v>
      </c>
      <c r="F1742" s="22"/>
    </row>
    <row r="1743" spans="1:6" ht="11.25">
      <c r="A1743" s="18" t="s">
        <v>152</v>
      </c>
      <c r="B1743" s="24" t="s">
        <v>153</v>
      </c>
      <c r="C1743" s="24" t="str">
        <f t="shared" si="27"/>
        <v>O06 - Youth Citizenship</v>
      </c>
      <c r="D1743" s="22"/>
      <c r="E1743" s="22" t="s">
        <v>3190</v>
      </c>
      <c r="F1743" s="22"/>
    </row>
    <row r="1744" spans="1:6" ht="11.25">
      <c r="A1744" s="18" t="s">
        <v>154</v>
      </c>
      <c r="B1744" s="24" t="s">
        <v>155</v>
      </c>
      <c r="C1744" s="24" t="str">
        <f t="shared" si="27"/>
        <v>O08 - Youth Leadership</v>
      </c>
      <c r="D1744" s="22"/>
      <c r="E1744" s="22" t="s">
        <v>3190</v>
      </c>
      <c r="F1744" s="22"/>
    </row>
    <row r="1745" spans="1:6" ht="11.25">
      <c r="A1745" s="18" t="s">
        <v>156</v>
      </c>
      <c r="B1745" s="115" t="s">
        <v>167</v>
      </c>
      <c r="C1745" s="24" t="str">
        <f t="shared" si="27"/>
        <v>P01 - Human Services, General/Other</v>
      </c>
      <c r="D1745" s="22"/>
      <c r="E1745" s="22" t="s">
        <v>3190</v>
      </c>
      <c r="F1745" s="22"/>
    </row>
    <row r="1746" spans="1:6" ht="11.25">
      <c r="A1746" s="18" t="s">
        <v>168</v>
      </c>
      <c r="B1746" s="24" t="s">
        <v>169</v>
      </c>
      <c r="C1746" s="24" t="str">
        <f t="shared" si="27"/>
        <v>P02 - Children &amp; Youth Services</v>
      </c>
      <c r="D1746" s="22"/>
      <c r="E1746" s="22" t="s">
        <v>3190</v>
      </c>
      <c r="F1746" s="22"/>
    </row>
    <row r="1747" spans="1:6" ht="11.25">
      <c r="A1747" s="18" t="s">
        <v>170</v>
      </c>
      <c r="B1747" s="24" t="s">
        <v>171</v>
      </c>
      <c r="C1747" s="24" t="str">
        <f t="shared" si="27"/>
        <v>P02.02 - Adoption</v>
      </c>
      <c r="D1747" s="22"/>
      <c r="E1747" s="22" t="s">
        <v>3190</v>
      </c>
      <c r="F1747" s="22"/>
    </row>
    <row r="1748" spans="1:6" ht="11.25">
      <c r="A1748" s="18" t="s">
        <v>172</v>
      </c>
      <c r="B1748" s="24" t="s">
        <v>173</v>
      </c>
      <c r="C1748" s="24" t="str">
        <f t="shared" si="27"/>
        <v>P02.03 - Child Care</v>
      </c>
      <c r="D1748" s="22"/>
      <c r="E1748" s="22" t="s">
        <v>3190</v>
      </c>
      <c r="F1748" s="22"/>
    </row>
    <row r="1749" spans="1:6" ht="11.25">
      <c r="A1749" s="18" t="s">
        <v>174</v>
      </c>
      <c r="B1749" s="24" t="s">
        <v>175</v>
      </c>
      <c r="C1749" s="24" t="str">
        <f t="shared" si="27"/>
        <v>P02.04 - Children's Protective Services</v>
      </c>
      <c r="D1749" s="22"/>
      <c r="E1749" s="22" t="s">
        <v>3190</v>
      </c>
      <c r="F1749" s="22"/>
    </row>
    <row r="1750" spans="1:6" ht="11.25">
      <c r="A1750" s="18" t="s">
        <v>176</v>
      </c>
      <c r="B1750" s="24" t="s">
        <v>177</v>
      </c>
      <c r="C1750" s="24" t="str">
        <f t="shared" si="27"/>
        <v>P02.06 - Foster Care</v>
      </c>
      <c r="D1750" s="22"/>
      <c r="E1750" s="22" t="s">
        <v>3190</v>
      </c>
      <c r="F1750" s="22"/>
    </row>
    <row r="1751" spans="1:6" ht="11.25">
      <c r="A1751" s="18" t="s">
        <v>178</v>
      </c>
      <c r="B1751" s="24" t="s">
        <v>2509</v>
      </c>
      <c r="C1751" s="24" t="str">
        <f t="shared" si="27"/>
        <v>P03 - Emergency Assistance</v>
      </c>
      <c r="D1751" s="22"/>
      <c r="E1751" s="22" t="s">
        <v>3190</v>
      </c>
      <c r="F1751" s="22"/>
    </row>
    <row r="1752" spans="1:6" ht="11.25">
      <c r="A1752" s="18" t="s">
        <v>2510</v>
      </c>
      <c r="B1752" s="24" t="s">
        <v>2511</v>
      </c>
      <c r="C1752" s="24" t="str">
        <f t="shared" si="27"/>
        <v>P03.02 - Holiday Assistance</v>
      </c>
      <c r="D1752" s="22"/>
      <c r="E1752" s="22" t="s">
        <v>3190</v>
      </c>
      <c r="F1752" s="22"/>
    </row>
    <row r="1753" spans="1:6" ht="11.25">
      <c r="A1753" s="18" t="s">
        <v>2512</v>
      </c>
      <c r="B1753" s="24" t="s">
        <v>2513</v>
      </c>
      <c r="C1753" s="24" t="str">
        <f t="shared" si="27"/>
        <v>P03.03 - Household Goods Provision</v>
      </c>
      <c r="D1753" s="22"/>
      <c r="E1753" s="22" t="s">
        <v>3190</v>
      </c>
      <c r="F1753" s="22"/>
    </row>
    <row r="1754" spans="1:6" ht="11.25">
      <c r="A1754" s="18" t="s">
        <v>2514</v>
      </c>
      <c r="B1754" s="24" t="s">
        <v>2515</v>
      </c>
      <c r="C1754" s="24" t="str">
        <f t="shared" si="27"/>
        <v>P03.04 - Personal Goods Provision</v>
      </c>
      <c r="D1754" s="22"/>
      <c r="E1754" s="22" t="s">
        <v>3190</v>
      </c>
      <c r="F1754" s="22"/>
    </row>
    <row r="1755" spans="1:6" ht="11.25">
      <c r="A1755" s="18" t="s">
        <v>2516</v>
      </c>
      <c r="B1755" s="24" t="s">
        <v>2517</v>
      </c>
      <c r="C1755" s="24" t="str">
        <f t="shared" si="27"/>
        <v>P03.05 - Temporary Financial Aid</v>
      </c>
      <c r="D1755" s="22"/>
      <c r="E1755" s="22" t="s">
        <v>3190</v>
      </c>
      <c r="F1755" s="22"/>
    </row>
    <row r="1756" spans="1:6" ht="11.25">
      <c r="A1756" s="18" t="s">
        <v>2518</v>
      </c>
      <c r="B1756" s="24" t="s">
        <v>2519</v>
      </c>
      <c r="C1756" s="24" t="str">
        <f t="shared" si="27"/>
        <v>P04 - Family-Based Services</v>
      </c>
      <c r="D1756" s="22"/>
      <c r="E1756" s="22" t="s">
        <v>3190</v>
      </c>
      <c r="F1756" s="22"/>
    </row>
    <row r="1757" spans="1:6" ht="11.25">
      <c r="A1757" s="18" t="s">
        <v>2520</v>
      </c>
      <c r="B1757" s="24" t="s">
        <v>2521</v>
      </c>
      <c r="C1757" s="24" t="str">
        <f t="shared" si="27"/>
        <v>P04.02 - Family Preservation</v>
      </c>
      <c r="D1757" s="22"/>
      <c r="E1757" s="22" t="s">
        <v>3190</v>
      </c>
      <c r="F1757" s="22"/>
    </row>
    <row r="1758" spans="1:6" ht="11.25">
      <c r="A1758" s="18" t="s">
        <v>2522</v>
      </c>
      <c r="B1758" s="24" t="s">
        <v>2523</v>
      </c>
      <c r="C1758" s="24" t="str">
        <f t="shared" si="27"/>
        <v>P04.03 - Family Services for Adolescent Parents</v>
      </c>
      <c r="D1758" s="22"/>
      <c r="E1758" s="22" t="s">
        <v>3190</v>
      </c>
      <c r="F1758" s="22"/>
    </row>
    <row r="1759" spans="1:6" ht="11.25">
      <c r="A1759" s="18" t="s">
        <v>2524</v>
      </c>
      <c r="B1759" s="24" t="s">
        <v>2525</v>
      </c>
      <c r="C1759" s="24" t="str">
        <f t="shared" si="27"/>
        <v>P04.04 - Parenting Education</v>
      </c>
      <c r="D1759" s="22"/>
      <c r="E1759" s="22" t="s">
        <v>3190</v>
      </c>
      <c r="F1759" s="22"/>
    </row>
    <row r="1760" spans="1:6" ht="11.25">
      <c r="A1760" s="18" t="s">
        <v>2526</v>
      </c>
      <c r="B1760" s="24" t="s">
        <v>2527</v>
      </c>
      <c r="C1760" s="24" t="str">
        <f t="shared" si="27"/>
        <v>P04.05 - Programs for Single Parents</v>
      </c>
      <c r="D1760" s="22"/>
      <c r="E1760" s="22" t="s">
        <v>3190</v>
      </c>
      <c r="F1760" s="22"/>
    </row>
    <row r="1761" spans="1:6" ht="11.25">
      <c r="A1761" s="18" t="s">
        <v>2528</v>
      </c>
      <c r="B1761" s="24" t="s">
        <v>2529</v>
      </c>
      <c r="C1761" s="24" t="str">
        <f t="shared" si="27"/>
        <v>P05 - Personal Social Services</v>
      </c>
      <c r="D1761" s="22"/>
      <c r="E1761" s="22" t="s">
        <v>3190</v>
      </c>
      <c r="F1761" s="22"/>
    </row>
    <row r="1762" spans="1:6" ht="11.25">
      <c r="A1762" s="18" t="s">
        <v>2530</v>
      </c>
      <c r="B1762" s="24" t="s">
        <v>2531</v>
      </c>
      <c r="C1762" s="24" t="str">
        <f t="shared" si="27"/>
        <v>P05.02 - Burial &amp; Cemetery Services</v>
      </c>
      <c r="D1762" s="22"/>
      <c r="E1762" s="22" t="s">
        <v>3190</v>
      </c>
      <c r="F1762" s="22"/>
    </row>
    <row r="1763" spans="1:6" ht="11.25">
      <c r="A1763" s="18" t="s">
        <v>2532</v>
      </c>
      <c r="B1763" s="24" t="s">
        <v>2533</v>
      </c>
      <c r="C1763" s="24" t="str">
        <f t="shared" si="27"/>
        <v>P05.03 - Case Management</v>
      </c>
      <c r="D1763" s="22"/>
      <c r="E1763" s="22" t="s">
        <v>3190</v>
      </c>
      <c r="F1763" s="22"/>
    </row>
    <row r="1764" spans="1:6" ht="11.25">
      <c r="A1764" s="18" t="s">
        <v>2534</v>
      </c>
      <c r="B1764" s="24" t="s">
        <v>2535</v>
      </c>
      <c r="C1764" s="24" t="str">
        <f t="shared" si="27"/>
        <v>P05.04 - Companionship</v>
      </c>
      <c r="D1764" s="22"/>
      <c r="E1764" s="22" t="s">
        <v>3190</v>
      </c>
      <c r="F1764" s="22"/>
    </row>
    <row r="1765" spans="1:6" ht="11.25">
      <c r="A1765" s="18" t="s">
        <v>2536</v>
      </c>
      <c r="B1765" s="24" t="s">
        <v>2537</v>
      </c>
      <c r="C1765" s="24" t="str">
        <f t="shared" si="27"/>
        <v>P05.15 - Financial Counseling</v>
      </c>
      <c r="D1765" s="22"/>
      <c r="E1765" s="22" t="s">
        <v>3190</v>
      </c>
      <c r="F1765" s="22"/>
    </row>
    <row r="1766" spans="1:6" ht="11.25">
      <c r="A1766" s="18" t="s">
        <v>2538</v>
      </c>
      <c r="B1766" s="24" t="s">
        <v>2539</v>
      </c>
      <c r="C1766" s="24" t="str">
        <f t="shared" si="27"/>
        <v>P05.16 - In-Home Assistance</v>
      </c>
      <c r="D1766" s="22"/>
      <c r="E1766" s="22" t="s">
        <v>3190</v>
      </c>
      <c r="F1766" s="22"/>
    </row>
    <row r="1767" spans="1:6" ht="11.25">
      <c r="A1767" s="18" t="s">
        <v>2540</v>
      </c>
      <c r="B1767" s="24" t="s">
        <v>2541</v>
      </c>
      <c r="C1767" s="24" t="str">
        <f t="shared" si="27"/>
        <v>P05.17 - Information &amp; Referral</v>
      </c>
      <c r="D1767" s="22"/>
      <c r="E1767" s="22" t="s">
        <v>3190</v>
      </c>
      <c r="F1767" s="22"/>
    </row>
    <row r="1768" spans="1:6" ht="11.25">
      <c r="A1768" s="18" t="s">
        <v>2542</v>
      </c>
      <c r="B1768" s="24" t="s">
        <v>2543</v>
      </c>
      <c r="C1768" s="24" t="str">
        <f t="shared" si="27"/>
        <v>P05.18 - Mentoring</v>
      </c>
      <c r="D1768" s="22"/>
      <c r="E1768" s="22" t="s">
        <v>3190</v>
      </c>
      <c r="F1768" s="22"/>
    </row>
    <row r="1769" spans="1:6" ht="11.25">
      <c r="A1769" s="18" t="s">
        <v>2544</v>
      </c>
      <c r="B1769" s="24" t="s">
        <v>2545</v>
      </c>
      <c r="C1769" s="24" t="str">
        <f t="shared" si="27"/>
        <v>P05.19 - Personal Enrichment</v>
      </c>
      <c r="D1769" s="22"/>
      <c r="E1769" s="22" t="s">
        <v>3190</v>
      </c>
      <c r="F1769" s="22"/>
    </row>
    <row r="1770" spans="1:6" ht="11.25">
      <c r="A1770" s="18" t="s">
        <v>2546</v>
      </c>
      <c r="B1770" s="24" t="s">
        <v>2547</v>
      </c>
      <c r="C1770" s="24" t="str">
        <f t="shared" si="27"/>
        <v>P05.20 - Respite Care</v>
      </c>
      <c r="D1770" s="22"/>
      <c r="E1770" s="22" t="s">
        <v>3190</v>
      </c>
      <c r="F1770" s="22"/>
    </row>
    <row r="1771" spans="1:6" ht="11.25">
      <c r="A1771" s="18" t="s">
        <v>2548</v>
      </c>
      <c r="B1771" s="24" t="s">
        <v>2549</v>
      </c>
      <c r="C1771" s="24" t="str">
        <f t="shared" si="27"/>
        <v>P05.21 - Thrift Shop Operation</v>
      </c>
      <c r="D1771" s="22"/>
      <c r="E1771" s="22" t="s">
        <v>3190</v>
      </c>
      <c r="F1771" s="22"/>
    </row>
    <row r="1772" spans="1:6" ht="11.25">
      <c r="A1772" s="18" t="s">
        <v>2550</v>
      </c>
      <c r="B1772" s="24" t="s">
        <v>2551</v>
      </c>
      <c r="C1772" s="24" t="str">
        <f t="shared" si="27"/>
        <v>P05.22 - Transportation Assistance</v>
      </c>
      <c r="D1772" s="22"/>
      <c r="E1772" s="22" t="s">
        <v>3190</v>
      </c>
      <c r="F1772" s="22"/>
    </row>
    <row r="1773" spans="1:6" ht="11.25">
      <c r="A1773" s="18" t="s">
        <v>2552</v>
      </c>
      <c r="B1773" s="24" t="s">
        <v>2553</v>
      </c>
      <c r="C1773" s="24" t="str">
        <f t="shared" si="27"/>
        <v>P05.23 - Travelers' Assistance</v>
      </c>
      <c r="D1773" s="22"/>
      <c r="E1773" s="22" t="s">
        <v>3190</v>
      </c>
      <c r="F1773" s="22"/>
    </row>
    <row r="1774" spans="1:6" ht="11.25">
      <c r="A1774" s="18" t="s">
        <v>2554</v>
      </c>
      <c r="B1774" s="24" t="s">
        <v>2555</v>
      </c>
      <c r="C1774" s="24" t="str">
        <f t="shared" si="27"/>
        <v>P06 - Residential Care</v>
      </c>
      <c r="D1774" s="22"/>
      <c r="E1774" s="22" t="s">
        <v>3190</v>
      </c>
      <c r="F1774" s="22"/>
    </row>
    <row r="1775" spans="1:6" ht="11.25">
      <c r="A1775" s="18" t="s">
        <v>2556</v>
      </c>
      <c r="B1775" s="24" t="s">
        <v>2557</v>
      </c>
      <c r="C1775" s="24" t="str">
        <f t="shared" si="27"/>
        <v>P06.02 - Residential Care for Dependent Children</v>
      </c>
      <c r="D1775" s="22"/>
      <c r="E1775" s="22" t="s">
        <v>3190</v>
      </c>
      <c r="F1775" s="22"/>
    </row>
    <row r="1776" spans="1:6" ht="11.25">
      <c r="A1776" s="18" t="s">
        <v>2558</v>
      </c>
      <c r="B1776" s="24" t="s">
        <v>2559</v>
      </c>
      <c r="C1776" s="24" t="str">
        <f t="shared" si="27"/>
        <v>P06.03 - Residential Care for Individuals with Disabilities</v>
      </c>
      <c r="D1776" s="22"/>
      <c r="E1776" s="22" t="s">
        <v>3190</v>
      </c>
      <c r="F1776" s="22"/>
    </row>
    <row r="1777" spans="1:6" ht="11.25">
      <c r="A1777" s="18" t="s">
        <v>2560</v>
      </c>
      <c r="B1777" s="24" t="s">
        <v>2561</v>
      </c>
      <c r="C1777" s="24" t="str">
        <f t="shared" si="27"/>
        <v>P06.04 - Senior Residential Facilities Programs</v>
      </c>
      <c r="D1777" s="22"/>
      <c r="E1777" s="22" t="s">
        <v>3190</v>
      </c>
      <c r="F1777" s="22"/>
    </row>
    <row r="1778" spans="1:6" ht="11.25">
      <c r="A1778" s="18" t="s">
        <v>2562</v>
      </c>
      <c r="B1778" s="24" t="s">
        <v>2563</v>
      </c>
      <c r="C1778" s="24" t="str">
        <f t="shared" si="27"/>
        <v>P11 - Services for Specific Populations</v>
      </c>
      <c r="D1778" s="22"/>
      <c r="E1778" s="22" t="s">
        <v>3190</v>
      </c>
      <c r="F1778" s="22"/>
    </row>
    <row r="1779" spans="1:6" ht="11.25">
      <c r="A1779" s="18" t="s">
        <v>2564</v>
      </c>
      <c r="B1779" s="24" t="s">
        <v>2565</v>
      </c>
      <c r="C1779" s="24" t="str">
        <f t="shared" si="27"/>
        <v>P11.02 - Senior Services</v>
      </c>
      <c r="D1779" s="22"/>
      <c r="E1779" s="22" t="s">
        <v>3190</v>
      </c>
      <c r="F1779" s="22"/>
    </row>
    <row r="1780" spans="1:6" ht="11.25">
      <c r="A1780" s="18" t="s">
        <v>2566</v>
      </c>
      <c r="B1780" s="24" t="s">
        <v>2567</v>
      </c>
      <c r="C1780" s="24" t="str">
        <f t="shared" si="27"/>
        <v>P11.03 - Services for Individuals with Disabilities</v>
      </c>
      <c r="D1780" s="22"/>
      <c r="E1780" s="22" t="s">
        <v>3190</v>
      </c>
      <c r="F1780" s="22"/>
    </row>
    <row r="1781" spans="1:6" ht="11.25">
      <c r="A1781" s="18" t="s">
        <v>2568</v>
      </c>
      <c r="B1781" s="24" t="s">
        <v>2569</v>
      </c>
      <c r="C1781" s="24" t="str">
        <f t="shared" si="27"/>
        <v>P11.04 - Services for the Homeless</v>
      </c>
      <c r="D1781" s="22"/>
      <c r="E1781" s="22" t="s">
        <v>3190</v>
      </c>
      <c r="F1781" s="22"/>
    </row>
    <row r="1782" spans="1:6" ht="11.25">
      <c r="A1782" s="18" t="s">
        <v>2570</v>
      </c>
      <c r="B1782" s="24" t="s">
        <v>2571</v>
      </c>
      <c r="C1782" s="24" t="str">
        <f t="shared" si="27"/>
        <v>P11.05 - Services for Ethnic &amp; Immigrant Groups</v>
      </c>
      <c r="D1782" s="22"/>
      <c r="E1782" s="22" t="s">
        <v>3190</v>
      </c>
      <c r="F1782" s="22"/>
    </row>
    <row r="1783" spans="1:6" ht="11.25">
      <c r="A1783" s="18" t="s">
        <v>2572</v>
      </c>
      <c r="B1783" s="24" t="s">
        <v>2573</v>
      </c>
      <c r="C1783" s="24" t="str">
        <f t="shared" si="27"/>
        <v>Q01 - International, Foreign Affairs &amp; National Security, General/Other</v>
      </c>
      <c r="D1783" s="22"/>
      <c r="E1783" s="22" t="s">
        <v>3190</v>
      </c>
      <c r="F1783" s="22"/>
    </row>
    <row r="1784" spans="1:6" ht="11.25">
      <c r="A1784" s="18" t="s">
        <v>2574</v>
      </c>
      <c r="B1784" s="24" t="s">
        <v>2575</v>
      </c>
      <c r="C1784" s="24" t="str">
        <f t="shared" si="27"/>
        <v>Q02 - International Development</v>
      </c>
      <c r="D1784" s="22"/>
      <c r="E1784" s="22" t="s">
        <v>3190</v>
      </c>
      <c r="F1784" s="22"/>
    </row>
    <row r="1785" spans="1:6" ht="11.25">
      <c r="A1785" s="18" t="s">
        <v>2576</v>
      </c>
      <c r="B1785" s="24" t="s">
        <v>2577</v>
      </c>
      <c r="C1785" s="24" t="str">
        <f t="shared" si="27"/>
        <v>Q02.02 - International Agricultural Assistance</v>
      </c>
      <c r="D1785" s="22"/>
      <c r="E1785" s="22" t="s">
        <v>3190</v>
      </c>
      <c r="F1785" s="22"/>
    </row>
    <row r="1786" spans="1:6" ht="11.25">
      <c r="A1786" s="18" t="s">
        <v>2578</v>
      </c>
      <c r="B1786" s="24" t="s">
        <v>2579</v>
      </c>
      <c r="C1786" s="24" t="str">
        <f t="shared" si="27"/>
        <v>Q02.03 - International Economic Assistance</v>
      </c>
      <c r="D1786" s="22"/>
      <c r="E1786" s="22" t="s">
        <v>3190</v>
      </c>
      <c r="F1786" s="22"/>
    </row>
    <row r="1787" spans="1:6" ht="11.25">
      <c r="A1787" s="18" t="s">
        <v>2580</v>
      </c>
      <c r="B1787" s="24" t="s">
        <v>2210</v>
      </c>
      <c r="C1787" s="24" t="str">
        <f t="shared" si="27"/>
        <v>Q02.04 - International Education Assistance</v>
      </c>
      <c r="D1787" s="22"/>
      <c r="E1787" s="22" t="s">
        <v>3190</v>
      </c>
      <c r="F1787" s="22"/>
    </row>
    <row r="1788" spans="1:6" ht="11.25">
      <c r="A1788" s="18" t="s">
        <v>2211</v>
      </c>
      <c r="B1788" s="24" t="s">
        <v>2212</v>
      </c>
      <c r="C1788" s="24" t="str">
        <f t="shared" si="27"/>
        <v>Q02.05 - International Health Care Assistance</v>
      </c>
      <c r="D1788" s="22"/>
      <c r="E1788" s="22" t="s">
        <v>3190</v>
      </c>
      <c r="F1788" s="22"/>
    </row>
    <row r="1789" spans="1:6" ht="11.25">
      <c r="A1789" s="18" t="s">
        <v>2213</v>
      </c>
      <c r="B1789" s="24" t="s">
        <v>2214</v>
      </c>
      <c r="C1789" s="24" t="str">
        <f t="shared" si="27"/>
        <v>Q02.06 - International Scientific &amp; Technical Assistance</v>
      </c>
      <c r="D1789" s="22"/>
      <c r="E1789" s="22" t="s">
        <v>3190</v>
      </c>
      <c r="F1789" s="22"/>
    </row>
    <row r="1790" spans="1:6" ht="11.25">
      <c r="A1790" s="18" t="s">
        <v>2215</v>
      </c>
      <c r="B1790" s="24" t="s">
        <v>2216</v>
      </c>
      <c r="C1790" s="24" t="str">
        <f t="shared" si="27"/>
        <v>Q03 - International Human Rights</v>
      </c>
      <c r="D1790" s="22"/>
      <c r="E1790" s="22" t="s">
        <v>3190</v>
      </c>
      <c r="F1790" s="22"/>
    </row>
    <row r="1791" spans="1:6" ht="11.25">
      <c r="A1791" s="18" t="s">
        <v>2217</v>
      </c>
      <c r="B1791" s="24" t="s">
        <v>2218</v>
      </c>
      <c r="C1791" s="24" t="str">
        <f t="shared" si="27"/>
        <v>Q03.02 - Migration/Refugee Rights</v>
      </c>
      <c r="D1791" s="22"/>
      <c r="E1791" s="22" t="s">
        <v>3190</v>
      </c>
      <c r="F1791" s="22"/>
    </row>
    <row r="1792" spans="1:6" ht="11.25">
      <c r="A1792" s="18" t="s">
        <v>2219</v>
      </c>
      <c r="B1792" s="24" t="s">
        <v>2220</v>
      </c>
      <c r="C1792" s="24" t="str">
        <f t="shared" si="27"/>
        <v>Q04 - International Peace &amp; Security</v>
      </c>
      <c r="D1792" s="22"/>
      <c r="E1792" s="22" t="s">
        <v>3190</v>
      </c>
      <c r="F1792" s="22"/>
    </row>
    <row r="1793" spans="1:6" ht="11.25">
      <c r="A1793" s="18" t="s">
        <v>2221</v>
      </c>
      <c r="B1793" s="24" t="s">
        <v>2222</v>
      </c>
      <c r="C1793" s="24" t="str">
        <f t="shared" si="27"/>
        <v>Q04.02 - Arms Control</v>
      </c>
      <c r="D1793" s="22"/>
      <c r="E1793" s="22" t="s">
        <v>3190</v>
      </c>
      <c r="F1793" s="22"/>
    </row>
    <row r="1794" spans="1:6" ht="11.25">
      <c r="A1794" s="18" t="s">
        <v>2223</v>
      </c>
      <c r="B1794" s="24" t="s">
        <v>1342</v>
      </c>
      <c r="C1794" s="24" t="str">
        <f aca="true" t="shared" si="28" ref="C1794:C1857">A1794&amp;" - "&amp;B1794</f>
        <v>Q04.03 - National Security</v>
      </c>
      <c r="D1794" s="22"/>
      <c r="E1794" s="22" t="s">
        <v>3190</v>
      </c>
      <c r="F1794" s="22"/>
    </row>
    <row r="1795" spans="1:6" ht="11.25">
      <c r="A1795" s="18" t="s">
        <v>2224</v>
      </c>
      <c r="B1795" s="24" t="s">
        <v>2225</v>
      </c>
      <c r="C1795" s="24" t="str">
        <f t="shared" si="28"/>
        <v>Q05 - International Relations</v>
      </c>
      <c r="D1795" s="22"/>
      <c r="E1795" s="22" t="s">
        <v>3190</v>
      </c>
      <c r="F1795" s="22"/>
    </row>
    <row r="1796" spans="1:6" ht="11.25">
      <c r="A1796" s="18" t="s">
        <v>2226</v>
      </c>
      <c r="B1796" s="24" t="s">
        <v>2227</v>
      </c>
      <c r="C1796" s="24" t="str">
        <f t="shared" si="28"/>
        <v>Q05.02 - Democratic Values Promotion</v>
      </c>
      <c r="D1796" s="22"/>
      <c r="E1796" s="22" t="s">
        <v>3190</v>
      </c>
      <c r="F1796" s="22"/>
    </row>
    <row r="1797" spans="1:6" ht="11.25">
      <c r="A1797" s="18" t="s">
        <v>2228</v>
      </c>
      <c r="B1797" s="24" t="s">
        <v>2229</v>
      </c>
      <c r="C1797" s="24" t="str">
        <f t="shared" si="28"/>
        <v>Q05.04 - International Exchange</v>
      </c>
      <c r="D1797" s="22"/>
      <c r="E1797" s="22" t="s">
        <v>3190</v>
      </c>
      <c r="F1797" s="22"/>
    </row>
    <row r="1798" spans="1:6" ht="11.25">
      <c r="A1798" s="18" t="s">
        <v>2230</v>
      </c>
      <c r="B1798" s="24" t="s">
        <v>313</v>
      </c>
      <c r="C1798" s="24" t="str">
        <f t="shared" si="28"/>
        <v>Q05.05 - International Trade</v>
      </c>
      <c r="D1798" s="22"/>
      <c r="E1798" s="22" t="s">
        <v>3190</v>
      </c>
      <c r="F1798" s="22"/>
    </row>
    <row r="1799" spans="1:6" ht="11.25">
      <c r="A1799" s="18" t="s">
        <v>314</v>
      </c>
      <c r="B1799" s="24" t="s">
        <v>315</v>
      </c>
      <c r="C1799" s="24" t="str">
        <f t="shared" si="28"/>
        <v>Q06 - International Relief</v>
      </c>
      <c r="D1799" s="22"/>
      <c r="E1799" s="22" t="s">
        <v>3190</v>
      </c>
      <c r="F1799" s="22"/>
    </row>
    <row r="1800" spans="1:6" ht="11.25">
      <c r="A1800" s="18" t="s">
        <v>316</v>
      </c>
      <c r="B1800" s="24" t="s">
        <v>317</v>
      </c>
      <c r="C1800" s="24" t="str">
        <f t="shared" si="28"/>
        <v>Q06.02 - International Children's Relief</v>
      </c>
      <c r="D1800" s="22"/>
      <c r="E1800" s="22" t="s">
        <v>3190</v>
      </c>
      <c r="F1800" s="22"/>
    </row>
    <row r="1801" spans="1:6" ht="11.25">
      <c r="A1801" s="18" t="s">
        <v>318</v>
      </c>
      <c r="B1801" s="24" t="s">
        <v>319</v>
      </c>
      <c r="C1801" s="24" t="str">
        <f t="shared" si="28"/>
        <v>Q06.03 - Refugee Relief</v>
      </c>
      <c r="D1801" s="22"/>
      <c r="E1801" s="22" t="s">
        <v>3190</v>
      </c>
      <c r="F1801" s="22"/>
    </row>
    <row r="1802" spans="1:6" ht="11.25">
      <c r="A1802" s="18" t="s">
        <v>320</v>
      </c>
      <c r="B1802" s="24" t="s">
        <v>321</v>
      </c>
      <c r="C1802" s="24" t="str">
        <f t="shared" si="28"/>
        <v>R01 - Civil Rights, Social Action &amp; Advocacy, General/Other</v>
      </c>
      <c r="D1802" s="22"/>
      <c r="E1802" s="22" t="s">
        <v>3190</v>
      </c>
      <c r="F1802" s="22"/>
    </row>
    <row r="1803" spans="1:6" ht="11.25">
      <c r="A1803" s="18" t="s">
        <v>322</v>
      </c>
      <c r="B1803" s="24" t="s">
        <v>323</v>
      </c>
      <c r="C1803" s="24" t="str">
        <f t="shared" si="28"/>
        <v>R02 - Civil Liberties</v>
      </c>
      <c r="D1803" s="22"/>
      <c r="E1803" s="22" t="s">
        <v>3190</v>
      </c>
      <c r="F1803" s="22"/>
    </row>
    <row r="1804" spans="1:6" ht="11.25">
      <c r="A1804" s="18" t="s">
        <v>324</v>
      </c>
      <c r="B1804" s="24" t="s">
        <v>325</v>
      </c>
      <c r="C1804" s="24" t="str">
        <f t="shared" si="28"/>
        <v>R02.02 - Censorship, Freedom of Speech &amp; Press</v>
      </c>
      <c r="D1804" s="22"/>
      <c r="E1804" s="22" t="s">
        <v>3190</v>
      </c>
      <c r="F1804" s="22"/>
    </row>
    <row r="1805" spans="1:6" ht="11.25">
      <c r="A1805" s="18" t="s">
        <v>326</v>
      </c>
      <c r="B1805" s="24" t="s">
        <v>327</v>
      </c>
      <c r="C1805" s="24" t="str">
        <f t="shared" si="28"/>
        <v>R02.03 - Privacy Rights</v>
      </c>
      <c r="D1805" s="22"/>
      <c r="E1805" s="22" t="s">
        <v>3190</v>
      </c>
      <c r="F1805" s="22"/>
    </row>
    <row r="1806" spans="1:6" ht="11.25">
      <c r="A1806" s="18" t="s">
        <v>328</v>
      </c>
      <c r="B1806" s="24" t="s">
        <v>329</v>
      </c>
      <c r="C1806" s="24" t="str">
        <f t="shared" si="28"/>
        <v>R02.04 - Reproductive Rights</v>
      </c>
      <c r="D1806" s="22"/>
      <c r="E1806" s="22" t="s">
        <v>3190</v>
      </c>
      <c r="F1806" s="22"/>
    </row>
    <row r="1807" spans="1:6" ht="11.25">
      <c r="A1807" s="18" t="s">
        <v>330</v>
      </c>
      <c r="B1807" s="24" t="s">
        <v>331</v>
      </c>
      <c r="C1807" s="24" t="str">
        <f t="shared" si="28"/>
        <v>R02.05 - Right to Die</v>
      </c>
      <c r="D1807" s="22"/>
      <c r="E1807" s="22" t="s">
        <v>3190</v>
      </c>
      <c r="F1807" s="22"/>
    </row>
    <row r="1808" spans="1:6" ht="11.25">
      <c r="A1808" s="18" t="s">
        <v>332</v>
      </c>
      <c r="B1808" s="24" t="s">
        <v>333</v>
      </c>
      <c r="C1808" s="24" t="str">
        <f t="shared" si="28"/>
        <v>R02.06 - Right to Life</v>
      </c>
      <c r="D1808" s="22"/>
      <c r="E1808" s="22" t="s">
        <v>3190</v>
      </c>
      <c r="F1808" s="22"/>
    </row>
    <row r="1809" spans="1:6" ht="11.25">
      <c r="A1809" s="18" t="s">
        <v>334</v>
      </c>
      <c r="B1809" s="24" t="s">
        <v>335</v>
      </c>
      <c r="C1809" s="24" t="str">
        <f t="shared" si="28"/>
        <v>R03 - Civil Rights</v>
      </c>
      <c r="D1809" s="22"/>
      <c r="E1809" s="22" t="s">
        <v>3190</v>
      </c>
      <c r="F1809" s="22"/>
    </row>
    <row r="1810" spans="1:6" ht="11.25">
      <c r="A1810" s="18" t="s">
        <v>336</v>
      </c>
      <c r="B1810" s="24" t="s">
        <v>337</v>
      </c>
      <c r="C1810" s="24" t="str">
        <f t="shared" si="28"/>
        <v>R03.02 - Children's Rights</v>
      </c>
      <c r="D1810" s="22"/>
      <c r="E1810" s="22" t="s">
        <v>3190</v>
      </c>
      <c r="F1810" s="22"/>
    </row>
    <row r="1811" spans="1:6" ht="11.25">
      <c r="A1811" s="18" t="s">
        <v>338</v>
      </c>
      <c r="B1811" s="24" t="s">
        <v>339</v>
      </c>
      <c r="C1811" s="24" t="str">
        <f t="shared" si="28"/>
        <v>R03.03 - Disabled Persons' Rights</v>
      </c>
      <c r="D1811" s="22"/>
      <c r="E1811" s="22" t="s">
        <v>3190</v>
      </c>
      <c r="F1811" s="22"/>
    </row>
    <row r="1812" spans="1:6" ht="11.25">
      <c r="A1812" s="18" t="s">
        <v>340</v>
      </c>
      <c r="B1812" s="24" t="s">
        <v>341</v>
      </c>
      <c r="C1812" s="24" t="str">
        <f t="shared" si="28"/>
        <v>R03.04 - Ethnic Groups' Rights &amp; Racial Equality</v>
      </c>
      <c r="D1812" s="22"/>
      <c r="E1812" s="22" t="s">
        <v>3190</v>
      </c>
      <c r="F1812" s="22"/>
    </row>
    <row r="1813" spans="1:6" ht="11.25">
      <c r="A1813" s="18" t="s">
        <v>342</v>
      </c>
      <c r="B1813" s="24" t="s">
        <v>343</v>
      </c>
      <c r="C1813" s="24" t="str">
        <f t="shared" si="28"/>
        <v>R03.05 - Immigrants' Rights</v>
      </c>
      <c r="D1813" s="22"/>
      <c r="E1813" s="22" t="s">
        <v>3190</v>
      </c>
      <c r="F1813" s="22"/>
    </row>
    <row r="1814" spans="1:6" ht="11.25">
      <c r="A1814" s="18" t="s">
        <v>344</v>
      </c>
      <c r="B1814" s="24" t="s">
        <v>345</v>
      </c>
      <c r="C1814" s="24" t="str">
        <f t="shared" si="28"/>
        <v>R03.06 - Lesbian &amp; Gay Rights</v>
      </c>
      <c r="D1814" s="22"/>
      <c r="E1814" s="22" t="s">
        <v>3190</v>
      </c>
      <c r="F1814" s="22"/>
    </row>
    <row r="1815" spans="1:6" ht="11.25">
      <c r="A1815" s="18" t="s">
        <v>346</v>
      </c>
      <c r="B1815" s="24" t="s">
        <v>347</v>
      </c>
      <c r="C1815" s="24" t="str">
        <f t="shared" si="28"/>
        <v>R03.07 - Seniors' Rights</v>
      </c>
      <c r="D1815" s="22"/>
      <c r="E1815" s="22" t="s">
        <v>3190</v>
      </c>
      <c r="F1815" s="22"/>
    </row>
    <row r="1816" spans="1:6" ht="11.25">
      <c r="A1816" s="18" t="s">
        <v>348</v>
      </c>
      <c r="B1816" s="24" t="s">
        <v>349</v>
      </c>
      <c r="C1816" s="24" t="str">
        <f t="shared" si="28"/>
        <v>R03.08 - Women's Rights</v>
      </c>
      <c r="D1816" s="22"/>
      <c r="E1816" s="22" t="s">
        <v>3190</v>
      </c>
      <c r="F1816" s="22"/>
    </row>
    <row r="1817" spans="1:6" ht="11.25">
      <c r="A1817" s="18" t="s">
        <v>350</v>
      </c>
      <c r="B1817" s="24" t="s">
        <v>351</v>
      </c>
      <c r="C1817" s="24" t="str">
        <f t="shared" si="28"/>
        <v>R04 - Intergroup Relations</v>
      </c>
      <c r="D1817" s="22"/>
      <c r="E1817" s="22" t="s">
        <v>3190</v>
      </c>
      <c r="F1817" s="22"/>
    </row>
    <row r="1818" spans="1:6" ht="11.25">
      <c r="A1818" s="18" t="s">
        <v>352</v>
      </c>
      <c r="B1818" s="115" t="s">
        <v>353</v>
      </c>
      <c r="C1818" s="24" t="str">
        <f t="shared" si="28"/>
        <v>S01 - Community Development, General/Other</v>
      </c>
      <c r="D1818" s="22"/>
      <c r="E1818" s="22" t="s">
        <v>3190</v>
      </c>
      <c r="F1818" s="22"/>
    </row>
    <row r="1819" spans="1:6" ht="11.25">
      <c r="A1819" s="18" t="s">
        <v>354</v>
      </c>
      <c r="B1819" s="115" t="s">
        <v>355</v>
      </c>
      <c r="C1819" s="24" t="str">
        <f t="shared" si="28"/>
        <v>S02 - Community Economic Development</v>
      </c>
      <c r="D1819" s="22"/>
      <c r="E1819" s="22" t="s">
        <v>3190</v>
      </c>
      <c r="F1819" s="22"/>
    </row>
    <row r="1820" spans="1:6" ht="11.25">
      <c r="A1820" s="18" t="s">
        <v>356</v>
      </c>
      <c r="B1820" s="115" t="s">
        <v>357</v>
      </c>
      <c r="C1820" s="24" t="str">
        <f t="shared" si="28"/>
        <v>S02.02 - Business Promotion</v>
      </c>
      <c r="D1820" s="22"/>
      <c r="E1820" s="22" t="s">
        <v>3190</v>
      </c>
      <c r="F1820" s="22"/>
    </row>
    <row r="1821" spans="1:6" ht="11.25">
      <c r="A1821" s="18" t="s">
        <v>358</v>
      </c>
      <c r="B1821" s="115" t="s">
        <v>359</v>
      </c>
      <c r="C1821" s="24" t="str">
        <f t="shared" si="28"/>
        <v>S02.03 - Business Recruitment &amp; Attraction</v>
      </c>
      <c r="D1821" s="22"/>
      <c r="E1821" s="22" t="s">
        <v>3190</v>
      </c>
      <c r="F1821" s="22"/>
    </row>
    <row r="1822" spans="1:6" ht="11.25">
      <c r="A1822" s="18" t="s">
        <v>360</v>
      </c>
      <c r="B1822" s="115" t="s">
        <v>361</v>
      </c>
      <c r="C1822" s="24" t="str">
        <f t="shared" si="28"/>
        <v>S02.05 - Regional Economic Development</v>
      </c>
      <c r="D1822" s="22"/>
      <c r="E1822" s="22" t="s">
        <v>3190</v>
      </c>
      <c r="F1822" s="22"/>
    </row>
    <row r="1823" spans="1:6" ht="11.25">
      <c r="A1823" s="18" t="s">
        <v>362</v>
      </c>
      <c r="B1823" s="115" t="s">
        <v>363</v>
      </c>
      <c r="C1823" s="24" t="str">
        <f t="shared" si="28"/>
        <v>S02.06 - Rural Economic Development</v>
      </c>
      <c r="D1823" s="22"/>
      <c r="E1823" s="22" t="s">
        <v>3190</v>
      </c>
      <c r="F1823" s="22"/>
    </row>
    <row r="1824" spans="1:6" ht="11.25">
      <c r="A1824" s="18" t="s">
        <v>364</v>
      </c>
      <c r="B1824" s="115" t="s">
        <v>365</v>
      </c>
      <c r="C1824" s="24" t="str">
        <f t="shared" si="28"/>
        <v>S02.07 - Small &amp; Minority Business Development Programs</v>
      </c>
      <c r="D1824" s="22"/>
      <c r="E1824" s="22" t="s">
        <v>3190</v>
      </c>
      <c r="F1824" s="22"/>
    </row>
    <row r="1825" spans="1:6" ht="11.25">
      <c r="A1825" s="18" t="s">
        <v>366</v>
      </c>
      <c r="B1825" s="115" t="s">
        <v>367</v>
      </c>
      <c r="C1825" s="24" t="str">
        <f t="shared" si="28"/>
        <v>S02.08 - Tourism Development</v>
      </c>
      <c r="D1825" s="22"/>
      <c r="E1825" s="22" t="s">
        <v>3190</v>
      </c>
      <c r="F1825" s="22"/>
    </row>
    <row r="1826" spans="1:6" ht="11.25">
      <c r="A1826" s="18" t="s">
        <v>368</v>
      </c>
      <c r="B1826" s="115" t="s">
        <v>369</v>
      </c>
      <c r="C1826" s="24" t="str">
        <f t="shared" si="28"/>
        <v>S03 - Community Renewal</v>
      </c>
      <c r="D1826" s="22"/>
      <c r="E1826" s="22" t="s">
        <v>3190</v>
      </c>
      <c r="F1826" s="22"/>
    </row>
    <row r="1827" spans="1:6" ht="11.25">
      <c r="A1827" s="18" t="s">
        <v>370</v>
      </c>
      <c r="B1827" s="115" t="s">
        <v>371</v>
      </c>
      <c r="C1827" s="24" t="str">
        <f t="shared" si="28"/>
        <v>S03.03 - Business Districts Revitalization</v>
      </c>
      <c r="D1827" s="22"/>
      <c r="E1827" s="22" t="s">
        <v>3190</v>
      </c>
      <c r="F1827" s="22"/>
    </row>
    <row r="1828" spans="1:6" ht="11.25">
      <c r="A1828" s="18" t="s">
        <v>372</v>
      </c>
      <c r="B1828" s="115" t="s">
        <v>373</v>
      </c>
      <c r="C1828" s="24" t="str">
        <f t="shared" si="28"/>
        <v>S03.04 - Neighborhood Revitalization</v>
      </c>
      <c r="D1828" s="22"/>
      <c r="E1828" s="22" t="s">
        <v>3190</v>
      </c>
      <c r="F1828" s="22"/>
    </row>
    <row r="1829" spans="1:6" ht="11.25">
      <c r="A1829" s="18" t="s">
        <v>374</v>
      </c>
      <c r="B1829" s="115" t="s">
        <v>375</v>
      </c>
      <c r="C1829" s="24" t="str">
        <f t="shared" si="28"/>
        <v>S03.05 - Waterfront Development</v>
      </c>
      <c r="D1829" s="22"/>
      <c r="E1829" s="22" t="s">
        <v>3190</v>
      </c>
      <c r="F1829" s="22"/>
    </row>
    <row r="1830" spans="1:6" ht="11.25">
      <c r="A1830" s="18" t="s">
        <v>376</v>
      </c>
      <c r="B1830" s="115" t="s">
        <v>377</v>
      </c>
      <c r="C1830" s="24" t="str">
        <f t="shared" si="28"/>
        <v>S04 - Organizational Development &amp; Training</v>
      </c>
      <c r="D1830" s="22"/>
      <c r="E1830" s="22" t="s">
        <v>3190</v>
      </c>
      <c r="F1830" s="22"/>
    </row>
    <row r="1831" spans="1:6" ht="11.25">
      <c r="A1831" s="18" t="s">
        <v>378</v>
      </c>
      <c r="B1831" s="24" t="s">
        <v>379</v>
      </c>
      <c r="C1831" s="24" t="str">
        <f t="shared" si="28"/>
        <v>T01 - Philanthropy, Voluntarism &amp; Grantmaking, General/Other</v>
      </c>
      <c r="D1831" s="22"/>
      <c r="E1831" s="22" t="s">
        <v>3190</v>
      </c>
      <c r="F1831" s="22"/>
    </row>
    <row r="1832" spans="1:6" ht="11.25">
      <c r="A1832" s="18" t="s">
        <v>380</v>
      </c>
      <c r="B1832" s="24" t="s">
        <v>381</v>
      </c>
      <c r="C1832" s="24" t="str">
        <f t="shared" si="28"/>
        <v>T02 - Comprehensive Grantmaking</v>
      </c>
      <c r="D1832" s="22"/>
      <c r="E1832" s="22" t="s">
        <v>3190</v>
      </c>
      <c r="F1832" s="22"/>
    </row>
    <row r="1833" spans="1:6" ht="11.25">
      <c r="A1833" s="18" t="s">
        <v>382</v>
      </c>
      <c r="B1833" s="24" t="s">
        <v>383</v>
      </c>
      <c r="C1833" s="24" t="str">
        <f t="shared" si="28"/>
        <v>T03 - Fundraising</v>
      </c>
      <c r="D1833" s="22"/>
      <c r="E1833" s="22" t="s">
        <v>3190</v>
      </c>
      <c r="F1833" s="22"/>
    </row>
    <row r="1834" spans="1:6" ht="11.25">
      <c r="A1834" s="18" t="s">
        <v>384</v>
      </c>
      <c r="B1834" s="24" t="s">
        <v>385</v>
      </c>
      <c r="C1834" s="24" t="str">
        <f t="shared" si="28"/>
        <v>T04 - Grants Development</v>
      </c>
      <c r="D1834" s="22"/>
      <c r="E1834" s="22" t="s">
        <v>3190</v>
      </c>
      <c r="F1834" s="22"/>
    </row>
    <row r="1835" spans="1:6" ht="11.25">
      <c r="A1835" s="18" t="s">
        <v>386</v>
      </c>
      <c r="B1835" s="24" t="s">
        <v>387</v>
      </c>
      <c r="C1835" s="24" t="str">
        <f t="shared" si="28"/>
        <v>T05 - Voluntarism Promotion</v>
      </c>
      <c r="D1835" s="22"/>
      <c r="E1835" s="22" t="s">
        <v>3190</v>
      </c>
      <c r="F1835" s="22"/>
    </row>
    <row r="1836" spans="1:6" ht="11.25">
      <c r="A1836" s="18" t="s">
        <v>388</v>
      </c>
      <c r="B1836" s="24" t="s">
        <v>389</v>
      </c>
      <c r="C1836" s="24" t="str">
        <f t="shared" si="28"/>
        <v>T05.02 - Community Service</v>
      </c>
      <c r="D1836" s="22"/>
      <c r="E1836" s="22" t="s">
        <v>3190</v>
      </c>
      <c r="F1836" s="22"/>
    </row>
    <row r="1837" spans="1:6" ht="11.25">
      <c r="A1837" s="18" t="s">
        <v>390</v>
      </c>
      <c r="B1837" s="24" t="s">
        <v>391</v>
      </c>
      <c r="C1837" s="24" t="str">
        <f t="shared" si="28"/>
        <v>T05.03 - Volunteer Training &amp; Placement</v>
      </c>
      <c r="D1837" s="22"/>
      <c r="E1837" s="22" t="s">
        <v>3190</v>
      </c>
      <c r="F1837" s="22"/>
    </row>
    <row r="1838" spans="1:6" ht="11.25">
      <c r="A1838" s="18" t="s">
        <v>392</v>
      </c>
      <c r="B1838" s="24" t="s">
        <v>393</v>
      </c>
      <c r="C1838" s="24" t="str">
        <f t="shared" si="28"/>
        <v>T05.04 - Senior Volunteer Programs</v>
      </c>
      <c r="D1838" s="22"/>
      <c r="E1838" s="22" t="s">
        <v>3190</v>
      </c>
      <c r="F1838" s="22"/>
    </row>
    <row r="1839" spans="1:6" ht="11.25">
      <c r="A1839" s="18" t="s">
        <v>394</v>
      </c>
      <c r="B1839" s="24" t="s">
        <v>395</v>
      </c>
      <c r="C1839" s="24" t="str">
        <f t="shared" si="28"/>
        <v>U01 - Science &amp; Technology, General/Other</v>
      </c>
      <c r="D1839" s="22"/>
      <c r="E1839" s="22" t="s">
        <v>3190</v>
      </c>
      <c r="F1839" s="22"/>
    </row>
    <row r="1840" spans="1:6" ht="11.25">
      <c r="A1840" s="18" t="s">
        <v>396</v>
      </c>
      <c r="B1840" s="24" t="s">
        <v>397</v>
      </c>
      <c r="C1840" s="24" t="str">
        <f t="shared" si="28"/>
        <v>U02 - Biological &amp; Life Sciences</v>
      </c>
      <c r="D1840" s="22"/>
      <c r="E1840" s="22" t="s">
        <v>3190</v>
      </c>
      <c r="F1840" s="22"/>
    </row>
    <row r="1841" spans="1:6" ht="11.25">
      <c r="A1841" s="18" t="s">
        <v>398</v>
      </c>
      <c r="B1841" s="24" t="s">
        <v>399</v>
      </c>
      <c r="C1841" s="24" t="str">
        <f t="shared" si="28"/>
        <v>U02.02 - Biochemistry, Biophysics &amp; Molecular Biology</v>
      </c>
      <c r="D1841" s="22"/>
      <c r="E1841" s="22" t="s">
        <v>3190</v>
      </c>
      <c r="F1841" s="22"/>
    </row>
    <row r="1842" spans="1:6" ht="11.25">
      <c r="A1842" s="18" t="s">
        <v>400</v>
      </c>
      <c r="B1842" s="24" t="s">
        <v>401</v>
      </c>
      <c r="C1842" s="24" t="str">
        <f t="shared" si="28"/>
        <v>U02.03 - Botany</v>
      </c>
      <c r="D1842" s="22"/>
      <c r="E1842" s="22" t="s">
        <v>3190</v>
      </c>
      <c r="F1842" s="22"/>
    </row>
    <row r="1843" spans="1:6" ht="11.25">
      <c r="A1843" s="18" t="s">
        <v>402</v>
      </c>
      <c r="B1843" s="24" t="s">
        <v>403</v>
      </c>
      <c r="C1843" s="24" t="str">
        <f t="shared" si="28"/>
        <v>U02.04 - Ecology, Evolution, Systematics &amp; Population Biology</v>
      </c>
      <c r="D1843" s="22"/>
      <c r="E1843" s="22" t="s">
        <v>3190</v>
      </c>
      <c r="F1843" s="22"/>
    </row>
    <row r="1844" spans="1:6" ht="11.25">
      <c r="A1844" s="18" t="s">
        <v>404</v>
      </c>
      <c r="B1844" s="24" t="s">
        <v>405</v>
      </c>
      <c r="C1844" s="24" t="str">
        <f t="shared" si="28"/>
        <v>U02.05 - Zoology</v>
      </c>
      <c r="D1844" s="22"/>
      <c r="E1844" s="22" t="s">
        <v>3190</v>
      </c>
      <c r="F1844" s="22"/>
    </row>
    <row r="1845" spans="1:6" ht="11.25">
      <c r="A1845" s="18" t="s">
        <v>406</v>
      </c>
      <c r="B1845" s="24" t="s">
        <v>407</v>
      </c>
      <c r="C1845" s="24" t="str">
        <f t="shared" si="28"/>
        <v>U03 - Engineering &amp; Technology</v>
      </c>
      <c r="D1845" s="22"/>
      <c r="E1845" s="22" t="s">
        <v>3190</v>
      </c>
      <c r="F1845" s="22"/>
    </row>
    <row r="1846" spans="1:6" ht="11.25">
      <c r="A1846" s="18" t="s">
        <v>408</v>
      </c>
      <c r="B1846" s="24" t="s">
        <v>409</v>
      </c>
      <c r="C1846" s="24" t="str">
        <f t="shared" si="28"/>
        <v>U03.02 - Computer &amp; Information Science</v>
      </c>
      <c r="D1846" s="22"/>
      <c r="E1846" s="22" t="s">
        <v>3190</v>
      </c>
      <c r="F1846" s="22"/>
    </row>
    <row r="1847" spans="1:6" ht="11.25">
      <c r="A1847" s="18" t="s">
        <v>410</v>
      </c>
      <c r="B1847" s="24" t="s">
        <v>411</v>
      </c>
      <c r="C1847" s="24" t="str">
        <f t="shared" si="28"/>
        <v>U03.03 - Engineering</v>
      </c>
      <c r="D1847" s="22"/>
      <c r="E1847" s="22" t="s">
        <v>3190</v>
      </c>
      <c r="F1847" s="22"/>
    </row>
    <row r="1848" spans="1:6" ht="11.25">
      <c r="A1848" s="18" t="s">
        <v>412</v>
      </c>
      <c r="B1848" s="24" t="s">
        <v>413</v>
      </c>
      <c r="C1848" s="24" t="str">
        <f t="shared" si="28"/>
        <v>U03.04 - Manufacturing &amp; Industry</v>
      </c>
      <c r="D1848" s="22"/>
      <c r="E1848" s="22" t="s">
        <v>3190</v>
      </c>
      <c r="F1848" s="22"/>
    </row>
    <row r="1849" spans="1:6" ht="11.25">
      <c r="A1849" s="18" t="s">
        <v>414</v>
      </c>
      <c r="B1849" s="24" t="s">
        <v>1798</v>
      </c>
      <c r="C1849" s="24" t="str">
        <f t="shared" si="28"/>
        <v>U03.05 - Mathematics</v>
      </c>
      <c r="D1849" s="22"/>
      <c r="E1849" s="22" t="s">
        <v>3190</v>
      </c>
      <c r="F1849" s="22"/>
    </row>
    <row r="1850" spans="1:6" ht="11.25">
      <c r="A1850" s="18" t="s">
        <v>1799</v>
      </c>
      <c r="B1850" s="24" t="s">
        <v>1800</v>
      </c>
      <c r="C1850" s="24" t="str">
        <f t="shared" si="28"/>
        <v>U04 - Physical &amp; Earth Sciences</v>
      </c>
      <c r="D1850" s="22"/>
      <c r="E1850" s="22" t="s">
        <v>3190</v>
      </c>
      <c r="F1850" s="22"/>
    </row>
    <row r="1851" spans="1:6" ht="11.25">
      <c r="A1851" s="18" t="s">
        <v>1801</v>
      </c>
      <c r="B1851" s="24" t="s">
        <v>1802</v>
      </c>
      <c r="C1851" s="24" t="str">
        <f t="shared" si="28"/>
        <v>U04.02 - Astronomy &amp; Astrophysics</v>
      </c>
      <c r="D1851" s="22"/>
      <c r="E1851" s="22" t="s">
        <v>3190</v>
      </c>
      <c r="F1851" s="22"/>
    </row>
    <row r="1852" spans="1:6" ht="11.25">
      <c r="A1852" s="18" t="s">
        <v>1803</v>
      </c>
      <c r="B1852" s="24" t="s">
        <v>1804</v>
      </c>
      <c r="C1852" s="24" t="str">
        <f t="shared" si="28"/>
        <v>U04.03 - Atmospheric Sciences &amp; Meteorology</v>
      </c>
      <c r="D1852" s="22"/>
      <c r="E1852" s="22" t="s">
        <v>3190</v>
      </c>
      <c r="F1852" s="22"/>
    </row>
    <row r="1853" spans="1:6" ht="11.25">
      <c r="A1853" s="18" t="s">
        <v>1805</v>
      </c>
      <c r="B1853" s="24" t="s">
        <v>1806</v>
      </c>
      <c r="C1853" s="24" t="str">
        <f t="shared" si="28"/>
        <v>U04.04 - Chemistry</v>
      </c>
      <c r="D1853" s="22"/>
      <c r="E1853" s="22" t="s">
        <v>3190</v>
      </c>
      <c r="F1853" s="22"/>
    </row>
    <row r="1854" spans="1:6" ht="11.25">
      <c r="A1854" s="18" t="s">
        <v>1807</v>
      </c>
      <c r="B1854" s="24" t="s">
        <v>1808</v>
      </c>
      <c r="C1854" s="24" t="str">
        <f t="shared" si="28"/>
        <v>U04.05 - Geological &amp; Earth Sciences</v>
      </c>
      <c r="D1854" s="22"/>
      <c r="E1854" s="22" t="s">
        <v>3190</v>
      </c>
      <c r="F1854" s="22"/>
    </row>
    <row r="1855" spans="1:6" ht="11.25">
      <c r="A1855" s="18" t="s">
        <v>1809</v>
      </c>
      <c r="B1855" s="24" t="s">
        <v>1810</v>
      </c>
      <c r="C1855" s="24" t="str">
        <f t="shared" si="28"/>
        <v>U04.06 - Physics</v>
      </c>
      <c r="D1855" s="22"/>
      <c r="E1855" s="22" t="s">
        <v>3190</v>
      </c>
      <c r="F1855" s="22"/>
    </row>
    <row r="1856" spans="1:6" ht="11.25">
      <c r="A1856" s="18" t="s">
        <v>1811</v>
      </c>
      <c r="B1856" s="24" t="s">
        <v>1812</v>
      </c>
      <c r="C1856" s="24" t="str">
        <f t="shared" si="28"/>
        <v>V01 - Social Science; General/Other</v>
      </c>
      <c r="D1856" s="22"/>
      <c r="E1856" s="22" t="s">
        <v>3190</v>
      </c>
      <c r="F1856" s="22"/>
    </row>
    <row r="1857" spans="1:6" ht="11.25">
      <c r="A1857" s="18" t="s">
        <v>1813</v>
      </c>
      <c r="B1857" s="24" t="s">
        <v>1814</v>
      </c>
      <c r="C1857" s="24" t="str">
        <f t="shared" si="28"/>
        <v>V02 - Anthropology</v>
      </c>
      <c r="D1857" s="22"/>
      <c r="E1857" s="22" t="s">
        <v>3190</v>
      </c>
      <c r="F1857" s="22"/>
    </row>
    <row r="1858" spans="1:6" ht="11.25">
      <c r="A1858" s="18" t="s">
        <v>1815</v>
      </c>
      <c r="B1858" s="24" t="s">
        <v>4212</v>
      </c>
      <c r="C1858" s="24" t="str">
        <f aca="true" t="shared" si="29" ref="C1858:C1911">A1858&amp;" - "&amp;B1858</f>
        <v>V03 - Area, Ethnic, Cultural &amp; Gender Studies</v>
      </c>
      <c r="D1858" s="22"/>
      <c r="E1858" s="22" t="s">
        <v>3190</v>
      </c>
      <c r="F1858" s="22"/>
    </row>
    <row r="1859" spans="1:6" ht="11.25">
      <c r="A1859" s="18" t="s">
        <v>4213</v>
      </c>
      <c r="B1859" s="24" t="s">
        <v>4214</v>
      </c>
      <c r="C1859" s="24" t="str">
        <f t="shared" si="29"/>
        <v>V03.02 - African-American/Black Studies</v>
      </c>
      <c r="D1859" s="22"/>
      <c r="E1859" s="22" t="s">
        <v>3190</v>
      </c>
      <c r="F1859" s="22"/>
    </row>
    <row r="1860" spans="1:6" ht="11.25">
      <c r="A1860" s="18" t="s">
        <v>4215</v>
      </c>
      <c r="B1860" s="24" t="s">
        <v>4216</v>
      </c>
      <c r="C1860" s="24" t="str">
        <f t="shared" si="29"/>
        <v>V03.03 - American Indian/Native American Studies</v>
      </c>
      <c r="D1860" s="22"/>
      <c r="E1860" s="22" t="s">
        <v>3190</v>
      </c>
      <c r="F1860" s="22"/>
    </row>
    <row r="1861" spans="1:6" ht="11.25">
      <c r="A1861" s="18" t="s">
        <v>4217</v>
      </c>
      <c r="B1861" s="24" t="s">
        <v>4218</v>
      </c>
      <c r="C1861" s="24" t="str">
        <f t="shared" si="29"/>
        <v>V03.04 - Area Studies</v>
      </c>
      <c r="D1861" s="22"/>
      <c r="E1861" s="22" t="s">
        <v>3190</v>
      </c>
      <c r="F1861" s="22"/>
    </row>
    <row r="1862" spans="1:6" ht="11.25">
      <c r="A1862" s="18" t="s">
        <v>4219</v>
      </c>
      <c r="B1862" s="24" t="s">
        <v>4220</v>
      </c>
      <c r="C1862" s="24" t="str">
        <f t="shared" si="29"/>
        <v>V03.05 - Asian-American Studies</v>
      </c>
      <c r="D1862" s="22"/>
      <c r="E1862" s="22" t="s">
        <v>3190</v>
      </c>
      <c r="F1862" s="22"/>
    </row>
    <row r="1863" spans="1:6" ht="11.25">
      <c r="A1863" s="18" t="s">
        <v>4221</v>
      </c>
      <c r="B1863" s="24" t="s">
        <v>4222</v>
      </c>
      <c r="C1863" s="24" t="str">
        <f t="shared" si="29"/>
        <v>V03.06 - Gay/Lesbian Studies</v>
      </c>
      <c r="D1863" s="22"/>
      <c r="E1863" s="22" t="s">
        <v>3190</v>
      </c>
      <c r="F1863" s="22"/>
    </row>
    <row r="1864" spans="1:6" ht="11.25">
      <c r="A1864" s="18" t="s">
        <v>4223</v>
      </c>
      <c r="B1864" s="24" t="s">
        <v>2291</v>
      </c>
      <c r="C1864" s="24" t="str">
        <f t="shared" si="29"/>
        <v>V03.07 - Hispanic-American, Puerto Rican &amp; Mexican-American/Chicano Studies</v>
      </c>
      <c r="D1864" s="22"/>
      <c r="E1864" s="22" t="s">
        <v>3190</v>
      </c>
      <c r="F1864" s="22"/>
    </row>
    <row r="1865" spans="1:6" ht="11.25">
      <c r="A1865" s="18" t="s">
        <v>2292</v>
      </c>
      <c r="B1865" s="24" t="s">
        <v>2293</v>
      </c>
      <c r="C1865" s="24" t="str">
        <f t="shared" si="29"/>
        <v>V03.08 - Women's Studies</v>
      </c>
      <c r="D1865" s="22"/>
      <c r="E1865" s="22" t="s">
        <v>3190</v>
      </c>
      <c r="F1865" s="22"/>
    </row>
    <row r="1866" spans="1:6" ht="11.25">
      <c r="A1866" s="18" t="s">
        <v>2294</v>
      </c>
      <c r="B1866" s="24" t="s">
        <v>2295</v>
      </c>
      <c r="C1866" s="24" t="str">
        <f t="shared" si="29"/>
        <v>V04 - Demography</v>
      </c>
      <c r="D1866" s="22"/>
      <c r="E1866" s="22" t="s">
        <v>3190</v>
      </c>
      <c r="F1866" s="22"/>
    </row>
    <row r="1867" spans="1:6" ht="11.25">
      <c r="A1867" s="18" t="s">
        <v>2296</v>
      </c>
      <c r="B1867" s="24" t="s">
        <v>2297</v>
      </c>
      <c r="C1867" s="24" t="str">
        <f t="shared" si="29"/>
        <v>V05 - Economics</v>
      </c>
      <c r="D1867" s="22"/>
      <c r="E1867" s="22" t="s">
        <v>3190</v>
      </c>
      <c r="F1867" s="22"/>
    </row>
    <row r="1868" spans="1:6" ht="11.25">
      <c r="A1868" s="18" t="s">
        <v>2298</v>
      </c>
      <c r="B1868" s="24" t="s">
        <v>2299</v>
      </c>
      <c r="C1868" s="24" t="str">
        <f t="shared" si="29"/>
        <v>V06 - Geography</v>
      </c>
      <c r="D1868" s="22"/>
      <c r="E1868" s="22" t="s">
        <v>3190</v>
      </c>
      <c r="F1868" s="22"/>
    </row>
    <row r="1869" spans="1:6" ht="11.25">
      <c r="A1869" s="18" t="s">
        <v>2300</v>
      </c>
      <c r="B1869" s="24" t="s">
        <v>2301</v>
      </c>
      <c r="C1869" s="24" t="str">
        <f t="shared" si="29"/>
        <v>V07 - History</v>
      </c>
      <c r="D1869" s="22"/>
      <c r="E1869" s="22" t="s">
        <v>3190</v>
      </c>
      <c r="F1869" s="22"/>
    </row>
    <row r="1870" spans="1:6" ht="11.25">
      <c r="A1870" s="18" t="s">
        <v>2302</v>
      </c>
      <c r="B1870" s="24" t="s">
        <v>2303</v>
      </c>
      <c r="C1870" s="24" t="str">
        <f t="shared" si="29"/>
        <v>V08 - Interdisciplinary Studies</v>
      </c>
      <c r="D1870" s="22"/>
      <c r="E1870" s="22" t="s">
        <v>3190</v>
      </c>
      <c r="F1870" s="22"/>
    </row>
    <row r="1871" spans="1:6" ht="11.25">
      <c r="A1871" s="18" t="s">
        <v>2304</v>
      </c>
      <c r="B1871" s="24" t="s">
        <v>1453</v>
      </c>
      <c r="C1871" s="24" t="str">
        <f t="shared" si="29"/>
        <v>V08.02 - Behavioral Science Programs</v>
      </c>
      <c r="D1871" s="22"/>
      <c r="E1871" s="22" t="s">
        <v>3190</v>
      </c>
      <c r="F1871" s="22"/>
    </row>
    <row r="1872" spans="1:6" ht="11.25">
      <c r="A1872" s="18" t="s">
        <v>1454</v>
      </c>
      <c r="B1872" s="24" t="s">
        <v>1455</v>
      </c>
      <c r="C1872" s="24" t="str">
        <f t="shared" si="29"/>
        <v>V08.03 - Diversity Studies</v>
      </c>
      <c r="D1872" s="22"/>
      <c r="E1872" s="22" t="s">
        <v>3190</v>
      </c>
      <c r="F1872" s="22"/>
    </row>
    <row r="1873" spans="1:6" ht="11.25">
      <c r="A1873" s="18" t="s">
        <v>1456</v>
      </c>
      <c r="B1873" s="24" t="s">
        <v>1457</v>
      </c>
      <c r="C1873" s="24" t="str">
        <f t="shared" si="29"/>
        <v>V08.04 - Gerontology Studies</v>
      </c>
      <c r="D1873" s="22"/>
      <c r="E1873" s="22" t="s">
        <v>3190</v>
      </c>
      <c r="F1873" s="22"/>
    </row>
    <row r="1874" spans="1:6" ht="11.25">
      <c r="A1874" s="18" t="s">
        <v>1458</v>
      </c>
      <c r="B1874" s="24" t="s">
        <v>1459</v>
      </c>
      <c r="C1874" s="24" t="str">
        <f t="shared" si="29"/>
        <v>V08.05 - Poverty Studies</v>
      </c>
      <c r="D1874" s="22"/>
      <c r="E1874" s="22" t="s">
        <v>3190</v>
      </c>
      <c r="F1874" s="22"/>
    </row>
    <row r="1875" spans="1:6" ht="11.25">
      <c r="A1875" s="18" t="s">
        <v>1460</v>
      </c>
      <c r="B1875" s="24" t="s">
        <v>1461</v>
      </c>
      <c r="C1875" s="24" t="str">
        <f t="shared" si="29"/>
        <v>V08.06 - Science, Technology &amp; Society Studies</v>
      </c>
      <c r="D1875" s="22"/>
      <c r="E1875" s="22" t="s">
        <v>3190</v>
      </c>
      <c r="F1875" s="22"/>
    </row>
    <row r="1876" spans="1:6" ht="11.25">
      <c r="A1876" s="18" t="s">
        <v>1462</v>
      </c>
      <c r="B1876" s="24" t="s">
        <v>1463</v>
      </c>
      <c r="C1876" s="24" t="str">
        <f t="shared" si="29"/>
        <v>V08.07 - Urban Studies</v>
      </c>
      <c r="D1876" s="22"/>
      <c r="E1876" s="22" t="s">
        <v>3190</v>
      </c>
      <c r="F1876" s="22"/>
    </row>
    <row r="1877" spans="1:6" ht="11.25">
      <c r="A1877" s="18" t="s">
        <v>1464</v>
      </c>
      <c r="B1877" s="24" t="s">
        <v>1465</v>
      </c>
      <c r="C1877" s="24" t="str">
        <f t="shared" si="29"/>
        <v>V09 - Political Science</v>
      </c>
      <c r="D1877" s="22"/>
      <c r="E1877" s="22" t="s">
        <v>3190</v>
      </c>
      <c r="F1877" s="22"/>
    </row>
    <row r="1878" spans="1:6" ht="11.25">
      <c r="A1878" s="18" t="s">
        <v>1466</v>
      </c>
      <c r="B1878" s="24" t="s">
        <v>1467</v>
      </c>
      <c r="C1878" s="24" t="str">
        <f t="shared" si="29"/>
        <v>V10 - Psychology</v>
      </c>
      <c r="D1878" s="22"/>
      <c r="E1878" s="22" t="s">
        <v>3190</v>
      </c>
      <c r="F1878" s="22"/>
    </row>
    <row r="1879" spans="1:6" ht="11.25">
      <c r="A1879" s="18" t="s">
        <v>1468</v>
      </c>
      <c r="B1879" s="24" t="s">
        <v>1469</v>
      </c>
      <c r="C1879" s="24" t="str">
        <f t="shared" si="29"/>
        <v>V11 - Sociology</v>
      </c>
      <c r="D1879" s="22"/>
      <c r="E1879" s="22" t="s">
        <v>3190</v>
      </c>
      <c r="F1879" s="22"/>
    </row>
    <row r="1880" spans="1:6" ht="11.25">
      <c r="A1880" s="18" t="s">
        <v>1470</v>
      </c>
      <c r="B1880" s="24" t="s">
        <v>1471</v>
      </c>
      <c r="C1880" s="24" t="str">
        <f t="shared" si="29"/>
        <v>W01 - Public, Society Benefit, General/Other</v>
      </c>
      <c r="D1880" s="22"/>
      <c r="E1880" s="22" t="s">
        <v>3190</v>
      </c>
      <c r="F1880" s="22"/>
    </row>
    <row r="1881" spans="1:6" ht="11.25">
      <c r="A1881" s="18" t="s">
        <v>1472</v>
      </c>
      <c r="B1881" s="24" t="s">
        <v>1473</v>
      </c>
      <c r="C1881" s="24" t="str">
        <f t="shared" si="29"/>
        <v>W03 - Banking &amp; Financial Services</v>
      </c>
      <c r="D1881" s="22"/>
      <c r="E1881" s="22" t="s">
        <v>3190</v>
      </c>
      <c r="F1881" s="22"/>
    </row>
    <row r="1882" spans="1:6" ht="11.25">
      <c r="A1882" s="18" t="s">
        <v>1474</v>
      </c>
      <c r="B1882" s="24" t="s">
        <v>1475</v>
      </c>
      <c r="C1882" s="24" t="str">
        <f t="shared" si="29"/>
        <v>W07 - Consumer Protection</v>
      </c>
      <c r="D1882" s="22"/>
      <c r="E1882" s="22" t="s">
        <v>3190</v>
      </c>
      <c r="F1882" s="22"/>
    </row>
    <row r="1883" spans="1:6" ht="11.25">
      <c r="A1883" s="18" t="s">
        <v>1476</v>
      </c>
      <c r="B1883" s="24" t="s">
        <v>1477</v>
      </c>
      <c r="C1883" s="24" t="str">
        <f t="shared" si="29"/>
        <v>W08 - Government &amp; Public Administration</v>
      </c>
      <c r="D1883" s="22"/>
      <c r="E1883" s="22" t="s">
        <v>3190</v>
      </c>
      <c r="F1883" s="22"/>
    </row>
    <row r="1884" spans="1:6" ht="11.25">
      <c r="A1884" s="18" t="s">
        <v>1478</v>
      </c>
      <c r="B1884" s="24" t="s">
        <v>1479</v>
      </c>
      <c r="C1884" s="24" t="str">
        <f t="shared" si="29"/>
        <v>W08.02 - Citizen Participation</v>
      </c>
      <c r="D1884" s="22"/>
      <c r="E1884" s="22" t="s">
        <v>3190</v>
      </c>
      <c r="F1884" s="22"/>
    </row>
    <row r="1885" spans="1:6" ht="11.25">
      <c r="A1885" s="18" t="s">
        <v>1480</v>
      </c>
      <c r="B1885" s="24" t="s">
        <v>1481</v>
      </c>
      <c r="C1885" s="24" t="str">
        <f t="shared" si="29"/>
        <v>W08.03 - Public Assistance</v>
      </c>
      <c r="D1885" s="22"/>
      <c r="E1885" s="22" t="s">
        <v>3190</v>
      </c>
      <c r="F1885" s="22"/>
    </row>
    <row r="1886" spans="1:6" ht="11.25">
      <c r="A1886" s="18" t="s">
        <v>1482</v>
      </c>
      <c r="B1886" s="24" t="s">
        <v>1483</v>
      </c>
      <c r="C1886" s="24" t="str">
        <f t="shared" si="29"/>
        <v>W08.04 - Public Finance, Taxation &amp; Monetary Policy</v>
      </c>
      <c r="D1886" s="22"/>
      <c r="E1886" s="22" t="s">
        <v>3190</v>
      </c>
      <c r="F1886" s="22"/>
    </row>
    <row r="1887" spans="1:6" ht="11.25">
      <c r="A1887" s="18" t="s">
        <v>1484</v>
      </c>
      <c r="B1887" s="24" t="s">
        <v>1485</v>
      </c>
      <c r="C1887" s="24" t="str">
        <f t="shared" si="29"/>
        <v>W08.05 - Voter Services</v>
      </c>
      <c r="D1887" s="22"/>
      <c r="E1887" s="22" t="s">
        <v>3190</v>
      </c>
      <c r="F1887" s="22"/>
    </row>
    <row r="1888" spans="1:6" ht="11.25">
      <c r="A1888" s="18" t="s">
        <v>1486</v>
      </c>
      <c r="B1888" s="115" t="s">
        <v>1487</v>
      </c>
      <c r="C1888" s="24" t="str">
        <f t="shared" si="29"/>
        <v>W09 - Infrastructure</v>
      </c>
      <c r="D1888" s="22"/>
      <c r="E1888" s="22" t="s">
        <v>3190</v>
      </c>
      <c r="F1888" s="22"/>
    </row>
    <row r="1889" spans="1:6" ht="11.25">
      <c r="A1889" s="18" t="s">
        <v>1488</v>
      </c>
      <c r="B1889" s="115" t="s">
        <v>1489</v>
      </c>
      <c r="C1889" s="24" t="str">
        <f t="shared" si="29"/>
        <v>W09.02 - Communication Systems</v>
      </c>
      <c r="D1889" s="22"/>
      <c r="E1889" s="22" t="s">
        <v>3190</v>
      </c>
      <c r="F1889" s="22"/>
    </row>
    <row r="1890" spans="1:6" ht="11.25">
      <c r="A1890" s="18" t="s">
        <v>1490</v>
      </c>
      <c r="B1890" s="24" t="s">
        <v>1491</v>
      </c>
      <c r="C1890" s="24" t="str">
        <f t="shared" si="29"/>
        <v>W09.03 - Maritime</v>
      </c>
      <c r="D1890" s="22"/>
      <c r="E1890" s="22" t="s">
        <v>3190</v>
      </c>
      <c r="F1890" s="22"/>
    </row>
    <row r="1891" spans="1:6" ht="11.25">
      <c r="A1891" s="18" t="s">
        <v>1492</v>
      </c>
      <c r="B1891" s="24" t="s">
        <v>1493</v>
      </c>
      <c r="C1891" s="24" t="str">
        <f t="shared" si="29"/>
        <v>W09.04 - Transportation Systems</v>
      </c>
      <c r="D1891" s="22"/>
      <c r="E1891" s="22" t="s">
        <v>3190</v>
      </c>
      <c r="F1891" s="22"/>
    </row>
    <row r="1892" spans="1:6" ht="11.25">
      <c r="A1892" s="18" t="s">
        <v>1494</v>
      </c>
      <c r="B1892" s="115" t="s">
        <v>1495</v>
      </c>
      <c r="C1892" s="24" t="str">
        <f t="shared" si="29"/>
        <v>W09.05 - Utility Systems</v>
      </c>
      <c r="D1892" s="22"/>
      <c r="E1892" s="22" t="s">
        <v>3190</v>
      </c>
      <c r="F1892" s="22"/>
    </row>
    <row r="1893" spans="1:6" ht="11.25">
      <c r="A1893" s="18" t="s">
        <v>1496</v>
      </c>
      <c r="B1893" s="24" t="s">
        <v>1497</v>
      </c>
      <c r="C1893" s="24" t="str">
        <f t="shared" si="29"/>
        <v>W10 - Leadership Development</v>
      </c>
      <c r="D1893" s="22"/>
      <c r="E1893" s="22" t="s">
        <v>3190</v>
      </c>
      <c r="F1893" s="22"/>
    </row>
    <row r="1894" spans="1:6" ht="11.25">
      <c r="A1894" s="18" t="s">
        <v>1498</v>
      </c>
      <c r="B1894" s="24" t="s">
        <v>1499</v>
      </c>
      <c r="C1894" s="24" t="str">
        <f t="shared" si="29"/>
        <v>W11 - Military &amp; Veterans Affairs</v>
      </c>
      <c r="D1894" s="22"/>
      <c r="E1894" s="22" t="s">
        <v>3190</v>
      </c>
      <c r="F1894" s="22"/>
    </row>
    <row r="1895" spans="1:6" ht="11.25">
      <c r="A1895" s="18" t="s">
        <v>1500</v>
      </c>
      <c r="B1895" s="24" t="s">
        <v>1501</v>
      </c>
      <c r="C1895" s="24" t="str">
        <f t="shared" si="29"/>
        <v>X01 - Religion, General/Other</v>
      </c>
      <c r="D1895" s="22"/>
      <c r="E1895" s="22" t="s">
        <v>3190</v>
      </c>
      <c r="F1895" s="22"/>
    </row>
    <row r="1896" spans="1:6" ht="11.25">
      <c r="A1896" s="18" t="s">
        <v>1502</v>
      </c>
      <c r="B1896" s="24" t="s">
        <v>1503</v>
      </c>
      <c r="C1896" s="24" t="str">
        <f t="shared" si="29"/>
        <v>X02 - Buddhism</v>
      </c>
      <c r="D1896" s="22"/>
      <c r="E1896" s="22" t="s">
        <v>3190</v>
      </c>
      <c r="F1896" s="22"/>
    </row>
    <row r="1897" spans="1:6" ht="11.25">
      <c r="A1897" s="18" t="s">
        <v>1504</v>
      </c>
      <c r="B1897" s="24" t="s">
        <v>1505</v>
      </c>
      <c r="C1897" s="24" t="str">
        <f t="shared" si="29"/>
        <v>X03 - Christianity</v>
      </c>
      <c r="D1897" s="22"/>
      <c r="E1897" s="22" t="s">
        <v>3190</v>
      </c>
      <c r="F1897" s="22"/>
    </row>
    <row r="1898" spans="1:6" ht="11.25">
      <c r="A1898" s="18" t="s">
        <v>1506</v>
      </c>
      <c r="B1898" s="24" t="s">
        <v>1507</v>
      </c>
      <c r="C1898" s="24" t="str">
        <f t="shared" si="29"/>
        <v>X04 - Hinduism</v>
      </c>
      <c r="D1898" s="22"/>
      <c r="E1898" s="22" t="s">
        <v>3190</v>
      </c>
      <c r="F1898" s="22"/>
    </row>
    <row r="1899" spans="1:6" ht="11.25">
      <c r="A1899" s="18" t="s">
        <v>1508</v>
      </c>
      <c r="B1899" s="24" t="s">
        <v>1509</v>
      </c>
      <c r="C1899" s="24" t="str">
        <f t="shared" si="29"/>
        <v>X05 - Interfaith Programs</v>
      </c>
      <c r="D1899" s="22"/>
      <c r="E1899" s="22" t="s">
        <v>3190</v>
      </c>
      <c r="F1899" s="22"/>
    </row>
    <row r="1900" spans="1:6" ht="11.25">
      <c r="A1900" s="18" t="s">
        <v>1510</v>
      </c>
      <c r="B1900" s="24" t="s">
        <v>1511</v>
      </c>
      <c r="C1900" s="24" t="str">
        <f t="shared" si="29"/>
        <v>X06 - Islam</v>
      </c>
      <c r="D1900" s="22"/>
      <c r="E1900" s="22" t="s">
        <v>3190</v>
      </c>
      <c r="F1900" s="22"/>
    </row>
    <row r="1901" spans="1:6" ht="11.25">
      <c r="A1901" s="18" t="s">
        <v>1512</v>
      </c>
      <c r="B1901" s="24" t="s">
        <v>1513</v>
      </c>
      <c r="C1901" s="24" t="str">
        <f t="shared" si="29"/>
        <v>X07 - Judaism</v>
      </c>
      <c r="D1901" s="22"/>
      <c r="E1901" s="22" t="s">
        <v>3190</v>
      </c>
      <c r="F1901" s="22"/>
    </row>
    <row r="1902" spans="1:6" ht="11.25">
      <c r="A1902" s="18" t="s">
        <v>1514</v>
      </c>
      <c r="B1902" s="24" t="s">
        <v>1515</v>
      </c>
      <c r="C1902" s="24" t="str">
        <f t="shared" si="29"/>
        <v>Y01 - Mutual, Membership Benefit, General/Other</v>
      </c>
      <c r="D1902" s="22"/>
      <c r="E1902" s="22" t="s">
        <v>3190</v>
      </c>
      <c r="F1902" s="22"/>
    </row>
    <row r="1903" spans="1:6" ht="11.25">
      <c r="A1903" s="18" t="s">
        <v>1516</v>
      </c>
      <c r="B1903" s="24" t="s">
        <v>1517</v>
      </c>
      <c r="C1903" s="24" t="str">
        <f t="shared" si="29"/>
        <v>Y02 - Insurance Benefits</v>
      </c>
      <c r="D1903" s="22"/>
      <c r="E1903" s="22" t="s">
        <v>3190</v>
      </c>
      <c r="F1903" s="22"/>
    </row>
    <row r="1904" spans="1:6" ht="11.25">
      <c r="A1904" s="18" t="s">
        <v>1518</v>
      </c>
      <c r="B1904" s="24" t="s">
        <v>1519</v>
      </c>
      <c r="C1904" s="24" t="str">
        <f t="shared" si="29"/>
        <v>Y02.02 - Disability Insurance</v>
      </c>
      <c r="D1904" s="22"/>
      <c r="E1904" s="22" t="s">
        <v>3190</v>
      </c>
      <c r="F1904" s="22"/>
    </row>
    <row r="1905" spans="1:6" ht="11.25">
      <c r="A1905" s="18" t="s">
        <v>1520</v>
      </c>
      <c r="B1905" s="24" t="s">
        <v>3650</v>
      </c>
      <c r="C1905" s="24" t="str">
        <f t="shared" si="29"/>
        <v>Y02.03 - Health Insurance</v>
      </c>
      <c r="D1905" s="22"/>
      <c r="E1905" s="22" t="s">
        <v>3190</v>
      </c>
      <c r="F1905" s="22"/>
    </row>
    <row r="1906" spans="1:6" ht="11.25">
      <c r="A1906" s="18" t="s">
        <v>3651</v>
      </c>
      <c r="B1906" s="24" t="s">
        <v>3652</v>
      </c>
      <c r="C1906" s="24" t="str">
        <f t="shared" si="29"/>
        <v>Y02.04 - Life Insurance</v>
      </c>
      <c r="D1906" s="22"/>
      <c r="E1906" s="22" t="s">
        <v>3190</v>
      </c>
      <c r="F1906" s="22"/>
    </row>
    <row r="1907" spans="1:6" ht="11.25">
      <c r="A1907" s="18" t="s">
        <v>3653</v>
      </c>
      <c r="B1907" s="24" t="s">
        <v>3654</v>
      </c>
      <c r="C1907" s="24" t="str">
        <f t="shared" si="29"/>
        <v>Y02.05 - Professional Liability Insurance</v>
      </c>
      <c r="D1907" s="22"/>
      <c r="E1907" s="22" t="s">
        <v>3190</v>
      </c>
      <c r="F1907" s="22"/>
    </row>
    <row r="1908" spans="1:6" ht="11.25">
      <c r="A1908" s="18" t="s">
        <v>3655</v>
      </c>
      <c r="B1908" s="24" t="s">
        <v>3656</v>
      </c>
      <c r="C1908" s="24" t="str">
        <f t="shared" si="29"/>
        <v>Y02.06 - Unemployment Insurance</v>
      </c>
      <c r="D1908" s="22"/>
      <c r="E1908" s="22" t="s">
        <v>3190</v>
      </c>
      <c r="F1908" s="22"/>
    </row>
    <row r="1909" spans="1:6" ht="11.25">
      <c r="A1909" s="18" t="s">
        <v>3657</v>
      </c>
      <c r="B1909" s="24" t="s">
        <v>3658</v>
      </c>
      <c r="C1909" s="24" t="str">
        <f t="shared" si="29"/>
        <v>Y02.07 - Worker's Compensation Insurance</v>
      </c>
      <c r="D1909" s="22"/>
      <c r="E1909" s="22" t="s">
        <v>3190</v>
      </c>
      <c r="F1909" s="22"/>
    </row>
    <row r="1910" spans="1:6" ht="11.25">
      <c r="A1910" s="18" t="s">
        <v>3659</v>
      </c>
      <c r="B1910" s="24" t="s">
        <v>3660</v>
      </c>
      <c r="C1910" s="24" t="str">
        <f t="shared" si="29"/>
        <v>Y03 - Pension &amp; Retirement Benefits</v>
      </c>
      <c r="D1910" s="22"/>
      <c r="E1910" s="22" t="s">
        <v>3190</v>
      </c>
      <c r="F1910" s="22"/>
    </row>
    <row r="1911" spans="1:6" ht="11.25">
      <c r="A1911" s="18" t="s">
        <v>3661</v>
      </c>
      <c r="B1911" s="115" t="s">
        <v>1040</v>
      </c>
      <c r="C1911" s="24" t="str">
        <f t="shared" si="29"/>
        <v>Z99 - None of the above, unknown or unclassified</v>
      </c>
      <c r="D1911" s="22"/>
      <c r="E1911" s="22" t="s">
        <v>3190</v>
      </c>
      <c r="F1911" s="22"/>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zoomScalePageLayoutView="0" workbookViewId="0" topLeftCell="A105">
      <selection activeCell="B133" sqref="B133"/>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3186</v>
      </c>
      <c r="B1" s="19" t="s">
        <v>3187</v>
      </c>
      <c r="C1" s="27" t="s">
        <v>1771</v>
      </c>
      <c r="D1" s="19" t="s">
        <v>1772</v>
      </c>
      <c r="F1" s="9"/>
    </row>
    <row r="2" spans="1:6" ht="45.75" customHeight="1">
      <c r="A2" s="31" t="s">
        <v>3409</v>
      </c>
      <c r="B2" s="32" t="s">
        <v>3410</v>
      </c>
      <c r="C2" s="28" t="str">
        <f>A2&amp;" - "&amp;B2</f>
        <v>0500 - Government Accountability Office</v>
      </c>
      <c r="F2" s="30"/>
    </row>
    <row r="3" spans="1:3" ht="11.25">
      <c r="A3" s="33" t="s">
        <v>3411</v>
      </c>
      <c r="B3" s="34" t="s">
        <v>3412</v>
      </c>
      <c r="C3" s="28" t="str">
        <f aca="true" t="shared" si="0" ref="C3:C66">A3&amp;" - "&amp;B3</f>
        <v>1201 - Office of the Secretary of Agriculture</v>
      </c>
    </row>
    <row r="4" spans="1:3" ht="11.25">
      <c r="A4" s="33" t="s">
        <v>3413</v>
      </c>
      <c r="B4" s="34" t="s">
        <v>3414</v>
      </c>
      <c r="C4" s="28" t="str">
        <f t="shared" si="0"/>
        <v>1204 - Office of the Inspector General</v>
      </c>
    </row>
    <row r="5" spans="1:3" ht="11.25">
      <c r="A5" s="33" t="s">
        <v>3415</v>
      </c>
      <c r="B5" s="34" t="s">
        <v>3416</v>
      </c>
      <c r="C5" s="28" t="str">
        <f t="shared" si="0"/>
        <v>12C2 - Forest Service</v>
      </c>
    </row>
    <row r="6" spans="1:3" ht="11.25">
      <c r="A6" s="33" t="s">
        <v>3417</v>
      </c>
      <c r="B6" s="34" t="s">
        <v>3418</v>
      </c>
      <c r="C6" s="28" t="str">
        <f t="shared" si="0"/>
        <v>12C3 - Natural Resources Conservation Service</v>
      </c>
    </row>
    <row r="7" spans="1:3" ht="11.25">
      <c r="A7" s="33" t="s">
        <v>3419</v>
      </c>
      <c r="B7" s="34" t="s">
        <v>3420</v>
      </c>
      <c r="C7" s="28" t="str">
        <f t="shared" si="0"/>
        <v>12D2 - Farm Service Agency</v>
      </c>
    </row>
    <row r="8" spans="1:3" ht="11.25">
      <c r="A8" s="33" t="s">
        <v>3421</v>
      </c>
      <c r="B8" s="34" t="s">
        <v>3422</v>
      </c>
      <c r="C8" s="28" t="str">
        <f t="shared" si="0"/>
        <v>12D3 - Foreign Agricultural Service</v>
      </c>
    </row>
    <row r="9" spans="1:3" ht="11.25">
      <c r="A9" s="33" t="s">
        <v>3423</v>
      </c>
      <c r="B9" s="34" t="s">
        <v>3424</v>
      </c>
      <c r="C9" s="28" t="str">
        <f t="shared" si="0"/>
        <v>12E0 - Under Secretary for Rural Development</v>
      </c>
    </row>
    <row r="10" spans="1:3" ht="11.25">
      <c r="A10" s="33" t="s">
        <v>3425</v>
      </c>
      <c r="B10" s="34" t="s">
        <v>3426</v>
      </c>
      <c r="C10" s="28" t="str">
        <f t="shared" si="0"/>
        <v>12E2 - Rural Utilities Service</v>
      </c>
    </row>
    <row r="11" spans="1:3" ht="11.25">
      <c r="A11" s="33" t="s">
        <v>3427</v>
      </c>
      <c r="B11" s="115" t="s">
        <v>3428</v>
      </c>
      <c r="C11" s="28" t="str">
        <f t="shared" si="0"/>
        <v>12E3 - Rural Housing Service</v>
      </c>
    </row>
    <row r="12" spans="1:3" ht="11.25">
      <c r="A12" s="33" t="s">
        <v>3429</v>
      </c>
      <c r="B12" s="34" t="s">
        <v>3430</v>
      </c>
      <c r="C12" s="28" t="str">
        <f t="shared" si="0"/>
        <v>12E4 - Rural Business Cooperative Service</v>
      </c>
    </row>
    <row r="13" spans="1:3" ht="11.25">
      <c r="A13" s="33" t="s">
        <v>3431</v>
      </c>
      <c r="B13" s="34" t="s">
        <v>547</v>
      </c>
      <c r="C13" s="28" t="str">
        <f t="shared" si="0"/>
        <v>12F2 - Food and Nutrition Service</v>
      </c>
    </row>
    <row r="14" spans="1:3" ht="11.25">
      <c r="A14" s="33" t="s">
        <v>548</v>
      </c>
      <c r="B14" s="34" t="s">
        <v>549</v>
      </c>
      <c r="C14" s="28" t="str">
        <f t="shared" si="0"/>
        <v>12H2 - Agricultural Research Service</v>
      </c>
    </row>
    <row r="15" spans="1:3" ht="11.25">
      <c r="A15" s="33" t="s">
        <v>1782</v>
      </c>
      <c r="B15" s="34" t="s">
        <v>3414</v>
      </c>
      <c r="C15" s="28" t="str">
        <f t="shared" si="0"/>
        <v>1304 - Office of the Inspector General</v>
      </c>
    </row>
    <row r="16" spans="1:3" ht="11.25">
      <c r="A16" s="33" t="s">
        <v>550</v>
      </c>
      <c r="B16" s="34" t="s">
        <v>551</v>
      </c>
      <c r="C16" s="28" t="str">
        <f t="shared" si="0"/>
        <v>1323 - Bureau of the Census</v>
      </c>
    </row>
    <row r="17" spans="1:3" ht="11.25">
      <c r="A17" s="33" t="s">
        <v>552</v>
      </c>
      <c r="B17" s="115" t="s">
        <v>553</v>
      </c>
      <c r="C17" s="28" t="str">
        <f t="shared" si="0"/>
        <v>1325 - Economic Development Administration</v>
      </c>
    </row>
    <row r="18" spans="1:3" ht="11.25">
      <c r="A18" s="33" t="s">
        <v>554</v>
      </c>
      <c r="B18" s="34" t="s">
        <v>555</v>
      </c>
      <c r="C18" s="28" t="str">
        <f t="shared" si="0"/>
        <v>1330 - National Oceanic and Atmospheric Administration</v>
      </c>
    </row>
    <row r="19" spans="1:3" ht="11.25">
      <c r="A19" s="33" t="s">
        <v>556</v>
      </c>
      <c r="B19" s="34" t="s">
        <v>557</v>
      </c>
      <c r="C19" s="28" t="str">
        <f t="shared" si="0"/>
        <v>1335 - National Telecommunication and Information Administration</v>
      </c>
    </row>
    <row r="20" spans="1:3" ht="11.25">
      <c r="A20" s="33" t="s">
        <v>558</v>
      </c>
      <c r="B20" s="34" t="s">
        <v>559</v>
      </c>
      <c r="C20" s="28" t="str">
        <f t="shared" si="0"/>
        <v>1341 - National Institute of Standards and Technology</v>
      </c>
    </row>
    <row r="21" spans="1:3" ht="11.25">
      <c r="A21" s="33" t="s">
        <v>560</v>
      </c>
      <c r="B21" s="34" t="s">
        <v>2010</v>
      </c>
      <c r="C21" s="28" t="str">
        <f t="shared" si="0"/>
        <v>1400 - Department of the Interior</v>
      </c>
    </row>
    <row r="22" spans="1:3" ht="11.25">
      <c r="A22" s="33" t="s">
        <v>561</v>
      </c>
      <c r="B22" s="34" t="s">
        <v>562</v>
      </c>
      <c r="C22" s="28" t="str">
        <f t="shared" si="0"/>
        <v>1403 - Office of the Solicitor</v>
      </c>
    </row>
    <row r="23" spans="1:3" ht="11.25">
      <c r="A23" s="33" t="s">
        <v>563</v>
      </c>
      <c r="B23" s="34" t="s">
        <v>3414</v>
      </c>
      <c r="C23" s="28" t="str">
        <f t="shared" si="0"/>
        <v>1404 - Office of the Inspector General</v>
      </c>
    </row>
    <row r="24" spans="1:3" ht="11.25">
      <c r="A24" s="33" t="s">
        <v>564</v>
      </c>
      <c r="B24" s="34" t="s">
        <v>565</v>
      </c>
      <c r="C24" s="28" t="str">
        <f t="shared" si="0"/>
        <v>1422 - Bureau of Land Management</v>
      </c>
    </row>
    <row r="25" spans="1:3" ht="11.25">
      <c r="A25" s="33" t="s">
        <v>566</v>
      </c>
      <c r="B25" s="34" t="s">
        <v>567</v>
      </c>
      <c r="C25" s="28" t="str">
        <f t="shared" si="0"/>
        <v>1425 - Bureau of Reclamation</v>
      </c>
    </row>
    <row r="26" spans="1:3" ht="11.25">
      <c r="A26" s="33" t="s">
        <v>568</v>
      </c>
      <c r="B26" s="34" t="s">
        <v>569</v>
      </c>
      <c r="C26" s="28" t="str">
        <f t="shared" si="0"/>
        <v>1434 - Geological Survey</v>
      </c>
    </row>
    <row r="27" spans="1:3" ht="11.25">
      <c r="A27" s="33" t="s">
        <v>570</v>
      </c>
      <c r="B27" s="34" t="s">
        <v>571</v>
      </c>
      <c r="C27" s="28" t="str">
        <f t="shared" si="0"/>
        <v>1443 - National Park Service.</v>
      </c>
    </row>
    <row r="28" spans="1:3" ht="11.25">
      <c r="A28" s="33" t="s">
        <v>572</v>
      </c>
      <c r="B28" s="115" t="s">
        <v>573</v>
      </c>
      <c r="C28" s="28" t="str">
        <f t="shared" si="0"/>
        <v>1448 - U.S. Fish and Wildlife Service</v>
      </c>
    </row>
    <row r="29" spans="1:3" ht="11.25">
      <c r="A29" s="33" t="s">
        <v>574</v>
      </c>
      <c r="B29" s="34" t="s">
        <v>575</v>
      </c>
      <c r="C29" s="28" t="str">
        <f t="shared" si="0"/>
        <v>1450 - Indian Affairs (Assistant Secretary)</v>
      </c>
    </row>
    <row r="30" spans="1:3" ht="11.25">
      <c r="A30" s="33" t="s">
        <v>576</v>
      </c>
      <c r="B30" s="34" t="s">
        <v>577</v>
      </c>
      <c r="C30" s="28" t="str">
        <f t="shared" si="0"/>
        <v>1467 - Utah Reclamation Mitigation and Conservation Commission</v>
      </c>
    </row>
    <row r="31" spans="1:3" ht="11.25">
      <c r="A31" s="33" t="s">
        <v>578</v>
      </c>
      <c r="B31" s="34" t="s">
        <v>579</v>
      </c>
      <c r="C31" s="28" t="str">
        <f t="shared" si="0"/>
        <v>1504 - Legal Activities &amp; US Marshals</v>
      </c>
    </row>
    <row r="32" spans="1:3" ht="11.25">
      <c r="A32" s="33" t="s">
        <v>580</v>
      </c>
      <c r="B32" s="115" t="s">
        <v>581</v>
      </c>
      <c r="C32" s="28" t="str">
        <f t="shared" si="0"/>
        <v>1550 - Office of Justice Programs</v>
      </c>
    </row>
    <row r="33" spans="1:3" ht="11.25">
      <c r="A33" s="33" t="s">
        <v>582</v>
      </c>
      <c r="B33" s="115" t="s">
        <v>581</v>
      </c>
      <c r="C33" s="28" t="str">
        <f t="shared" si="0"/>
        <v>1560 - Office of Justice Programs</v>
      </c>
    </row>
    <row r="34" spans="1:3" ht="11.25">
      <c r="A34" s="33" t="s">
        <v>582</v>
      </c>
      <c r="B34" s="34" t="s">
        <v>583</v>
      </c>
      <c r="C34" s="28" t="str">
        <f t="shared" si="0"/>
        <v>1560 - Bureau of Alcohol, Tobacco, Firearms and Explosives</v>
      </c>
    </row>
    <row r="35" spans="1:3" ht="11.25">
      <c r="A35" s="33" t="s">
        <v>584</v>
      </c>
      <c r="B35" s="34" t="s">
        <v>585</v>
      </c>
      <c r="C35" s="28" t="str">
        <f t="shared" si="0"/>
        <v>1605 - Office of the Assistant Secretary for Administration and Management</v>
      </c>
    </row>
    <row r="36" spans="1:3" ht="11.25">
      <c r="A36" s="33" t="s">
        <v>586</v>
      </c>
      <c r="B36" s="34" t="s">
        <v>587</v>
      </c>
      <c r="C36" s="28" t="str">
        <f t="shared" si="0"/>
        <v>1621 - Employee Benefits Security Administration</v>
      </c>
    </row>
    <row r="37" spans="1:3" ht="11.25">
      <c r="A37" s="33" t="s">
        <v>588</v>
      </c>
      <c r="B37" s="115" t="s">
        <v>589</v>
      </c>
      <c r="C37" s="28" t="str">
        <f t="shared" si="0"/>
        <v>1630 - Employment and Training Administration</v>
      </c>
    </row>
    <row r="38" spans="1:3" ht="11.25">
      <c r="A38" s="33" t="s">
        <v>590</v>
      </c>
      <c r="B38" s="34" t="s">
        <v>591</v>
      </c>
      <c r="C38" s="28" t="str">
        <f t="shared" si="0"/>
        <v>1635 - Employment Standards Administration</v>
      </c>
    </row>
    <row r="39" spans="1:3" ht="11.25">
      <c r="A39" s="33" t="s">
        <v>592</v>
      </c>
      <c r="B39" s="34" t="s">
        <v>593</v>
      </c>
      <c r="C39" s="28" t="str">
        <f t="shared" si="0"/>
        <v>1650 - Occupational Safety and Health Administration</v>
      </c>
    </row>
    <row r="40" spans="1:3" ht="11.25">
      <c r="A40" s="33" t="s">
        <v>594</v>
      </c>
      <c r="B40" s="35" t="s">
        <v>595</v>
      </c>
      <c r="C40" s="28" t="str">
        <f t="shared" si="0"/>
        <v>1700 - Department of the Navy</v>
      </c>
    </row>
    <row r="41" spans="1:3" ht="11.25">
      <c r="A41" s="33" t="s">
        <v>596</v>
      </c>
      <c r="B41" s="34" t="s">
        <v>597</v>
      </c>
      <c r="C41" s="28" t="str">
        <f t="shared" si="0"/>
        <v>1727 - U.S. Marine Corps</v>
      </c>
    </row>
    <row r="42" spans="1:3" ht="11.25">
      <c r="A42" s="33" t="s">
        <v>598</v>
      </c>
      <c r="B42" s="34" t="s">
        <v>599</v>
      </c>
      <c r="C42" s="28" t="str">
        <f t="shared" si="0"/>
        <v>1772 - Naval Reserve Force</v>
      </c>
    </row>
    <row r="43" spans="1:3" ht="11.25">
      <c r="A43" s="33" t="s">
        <v>600</v>
      </c>
      <c r="B43" s="34" t="s">
        <v>2011</v>
      </c>
      <c r="C43" s="28" t="str">
        <f t="shared" si="0"/>
        <v>1900 - Department of State</v>
      </c>
    </row>
    <row r="44" spans="1:3" ht="11.25">
      <c r="A44" s="33" t="s">
        <v>601</v>
      </c>
      <c r="B44" s="34" t="s">
        <v>3414</v>
      </c>
      <c r="C44" s="28" t="str">
        <f t="shared" si="0"/>
        <v>1904 - Office of the Inspector General</v>
      </c>
    </row>
    <row r="45" spans="1:3" ht="11.25">
      <c r="A45" s="33" t="s">
        <v>602</v>
      </c>
      <c r="B45" s="34" t="s">
        <v>603</v>
      </c>
      <c r="C45" s="28" t="str">
        <f t="shared" si="0"/>
        <v>1930 - Bureau of Consular Affairs</v>
      </c>
    </row>
    <row r="46" spans="1:3" ht="11.25">
      <c r="A46" s="33" t="s">
        <v>604</v>
      </c>
      <c r="B46" s="34" t="s">
        <v>605</v>
      </c>
      <c r="C46" s="28" t="str">
        <f t="shared" si="0"/>
        <v>19BM - U.S. and Mexico International Boundary and Water Commission</v>
      </c>
    </row>
    <row r="47" spans="1:3" ht="11.25">
      <c r="A47" s="33" t="s">
        <v>606</v>
      </c>
      <c r="B47" s="34" t="s">
        <v>3443</v>
      </c>
      <c r="C47" s="28" t="str">
        <f t="shared" si="0"/>
        <v>2001 - Departmental Offices</v>
      </c>
    </row>
    <row r="48" spans="1:3" ht="11.25">
      <c r="A48" s="33" t="s">
        <v>3444</v>
      </c>
      <c r="B48" s="34" t="s">
        <v>3445</v>
      </c>
      <c r="C48" s="28" t="str">
        <f t="shared" si="0"/>
        <v>2050 - Internal Revenue Service</v>
      </c>
    </row>
    <row r="49" spans="1:3" ht="11.25">
      <c r="A49" s="33" t="s">
        <v>3446</v>
      </c>
      <c r="B49" s="35" t="s">
        <v>3447</v>
      </c>
      <c r="C49" s="28" t="str">
        <f t="shared" si="0"/>
        <v>2100 - Department of the Army</v>
      </c>
    </row>
    <row r="50" spans="1:3" ht="11.25">
      <c r="A50" s="33" t="s">
        <v>3448</v>
      </c>
      <c r="B50" s="34" t="s">
        <v>3449</v>
      </c>
      <c r="C50" s="28" t="str">
        <f t="shared" si="0"/>
        <v>21GB - Office of the Chief of the National Guard Bureau</v>
      </c>
    </row>
    <row r="51" spans="1:3" ht="11.25">
      <c r="A51" s="33" t="s">
        <v>3450</v>
      </c>
      <c r="B51" s="34" t="s">
        <v>3451</v>
      </c>
      <c r="C51" s="28" t="str">
        <f t="shared" si="0"/>
        <v>21HR - U.S. Army Reserve Command</v>
      </c>
    </row>
    <row r="52" spans="1:3" ht="11.25">
      <c r="A52" s="31" t="s">
        <v>3452</v>
      </c>
      <c r="B52" s="32" t="s">
        <v>3453</v>
      </c>
      <c r="C52" s="28" t="str">
        <f t="shared" si="0"/>
        <v>2700 - Federal Communications Commission</v>
      </c>
    </row>
    <row r="53" spans="1:3" ht="11.25">
      <c r="A53" s="33" t="s">
        <v>3454</v>
      </c>
      <c r="B53" s="34" t="s">
        <v>3455</v>
      </c>
      <c r="C53" s="28" t="str">
        <f t="shared" si="0"/>
        <v>2800 - Social Security Administration</v>
      </c>
    </row>
    <row r="54" spans="1:3" ht="11.25">
      <c r="A54" s="33" t="s">
        <v>3456</v>
      </c>
      <c r="B54" s="34" t="s">
        <v>3414</v>
      </c>
      <c r="C54" s="28" t="str">
        <f t="shared" si="0"/>
        <v>2804 - Office of the Inspector General</v>
      </c>
    </row>
    <row r="55" spans="1:3" ht="11.25">
      <c r="A55" s="31" t="s">
        <v>3457</v>
      </c>
      <c r="B55" s="32" t="s">
        <v>3458</v>
      </c>
      <c r="C55" s="28" t="str">
        <f t="shared" si="0"/>
        <v>3300 - Smithsonian Institution</v>
      </c>
    </row>
    <row r="56" spans="1:3" ht="11.25">
      <c r="A56" s="33" t="s">
        <v>3459</v>
      </c>
      <c r="B56" s="34" t="s">
        <v>1675</v>
      </c>
      <c r="C56" s="28" t="str">
        <f t="shared" si="0"/>
        <v>3600 - Department of Veterans Affairs</v>
      </c>
    </row>
    <row r="57" spans="1:3" ht="11.25">
      <c r="A57" s="33" t="s">
        <v>1676</v>
      </c>
      <c r="B57" s="34" t="s">
        <v>1677</v>
      </c>
      <c r="C57" s="28" t="str">
        <f t="shared" si="0"/>
        <v>3604 - Inspector General</v>
      </c>
    </row>
    <row r="58" spans="1:3" ht="11.25">
      <c r="A58" s="33" t="s">
        <v>1678</v>
      </c>
      <c r="B58" s="34" t="s">
        <v>1679</v>
      </c>
      <c r="C58" s="28" t="str">
        <f t="shared" si="0"/>
        <v>3620 - Under Secretary for Health / Veterans Health Administration</v>
      </c>
    </row>
    <row r="59" spans="1:3" ht="11.25">
      <c r="A59" s="33" t="s">
        <v>1680</v>
      </c>
      <c r="B59" s="34" t="s">
        <v>1681</v>
      </c>
      <c r="C59" s="28" t="str">
        <f t="shared" si="0"/>
        <v>3630 - Under Secretary for Memorial Affairs / National Cemetery System</v>
      </c>
    </row>
    <row r="60" spans="1:3" ht="11.25">
      <c r="A60" s="33" t="s">
        <v>1682</v>
      </c>
      <c r="B60" s="34" t="s">
        <v>1683</v>
      </c>
      <c r="C60" s="28" t="str">
        <f t="shared" si="0"/>
        <v>3640 - Under Secretary for Benefits / Veterans Benefit Administration</v>
      </c>
    </row>
    <row r="61" spans="1:3" ht="11.25">
      <c r="A61" s="33" t="s">
        <v>3504</v>
      </c>
      <c r="B61" s="34" t="s">
        <v>3505</v>
      </c>
      <c r="C61" s="28" t="str">
        <f t="shared" si="0"/>
        <v>3651 - Immediate Office of the Assist. Sec. - Info. and Technology</v>
      </c>
    </row>
    <row r="62" spans="1:3" ht="11.25">
      <c r="A62" s="33" t="s">
        <v>3506</v>
      </c>
      <c r="B62" s="35" t="s">
        <v>3507</v>
      </c>
      <c r="C62" s="28" t="str">
        <f t="shared" si="0"/>
        <v>4700 - General Services Administration</v>
      </c>
    </row>
    <row r="63" spans="1:3" ht="11.25">
      <c r="A63" s="33" t="s">
        <v>3508</v>
      </c>
      <c r="B63" s="34" t="s">
        <v>3509</v>
      </c>
      <c r="C63" s="28" t="str">
        <f t="shared" si="0"/>
        <v>4704 - Office of Inspector General</v>
      </c>
    </row>
    <row r="64" spans="1:3" ht="11.25">
      <c r="A64" s="33" t="s">
        <v>3510</v>
      </c>
      <c r="B64" s="34" t="s">
        <v>3511</v>
      </c>
      <c r="C64" s="28" t="str">
        <f t="shared" si="0"/>
        <v>4732 - Office of the Federal Acquisition Service</v>
      </c>
    </row>
    <row r="65" spans="1:3" ht="11.25">
      <c r="A65" s="33" t="s">
        <v>3512</v>
      </c>
      <c r="B65" s="34" t="s">
        <v>2290</v>
      </c>
      <c r="C65" s="28" t="str">
        <f t="shared" si="0"/>
        <v>4745 - Office of Government-wide Policy</v>
      </c>
    </row>
    <row r="66" spans="1:3" ht="11.25">
      <c r="A66" s="33" t="s">
        <v>3513</v>
      </c>
      <c r="B66" s="34" t="s">
        <v>3514</v>
      </c>
      <c r="C66" s="28" t="str">
        <f t="shared" si="0"/>
        <v>4900 - National Science Foundation</v>
      </c>
    </row>
    <row r="67" spans="1:3" ht="11.25">
      <c r="A67" s="33" t="s">
        <v>3515</v>
      </c>
      <c r="B67" s="35" t="s">
        <v>3516</v>
      </c>
      <c r="C67" s="28" t="str">
        <f aca="true" t="shared" si="1" ref="C67:C126">A67&amp;" - "&amp;B67</f>
        <v>5700 - Department of the Air Force</v>
      </c>
    </row>
    <row r="68" spans="1:3" ht="11.25">
      <c r="A68" s="33" t="s">
        <v>3517</v>
      </c>
      <c r="B68" s="34" t="s">
        <v>3518</v>
      </c>
      <c r="C68" s="28" t="str">
        <f t="shared" si="1"/>
        <v>570M - Headquarters, Air Force Reserve</v>
      </c>
    </row>
    <row r="69" spans="1:3" ht="11.25">
      <c r="A69" s="33" t="s">
        <v>3519</v>
      </c>
      <c r="B69" s="34" t="s">
        <v>3520</v>
      </c>
      <c r="C69" s="28" t="str">
        <f t="shared" si="1"/>
        <v>574Z - Air National Guard</v>
      </c>
    </row>
    <row r="70" spans="1:3" ht="11.25">
      <c r="A70" s="33" t="s">
        <v>3521</v>
      </c>
      <c r="B70" s="34" t="s">
        <v>3522</v>
      </c>
      <c r="C70" s="28" t="str">
        <f t="shared" si="1"/>
        <v>5920 - National Endowment for the Arts</v>
      </c>
    </row>
    <row r="71" spans="1:3" ht="11.25">
      <c r="A71" s="31" t="s">
        <v>3523</v>
      </c>
      <c r="B71" s="32" t="s">
        <v>751</v>
      </c>
      <c r="C71" s="28" t="str">
        <f t="shared" si="1"/>
        <v>6000 - Railroad Retirement Board</v>
      </c>
    </row>
    <row r="72" spans="1:3" ht="11.25">
      <c r="A72" s="33" t="s">
        <v>752</v>
      </c>
      <c r="B72" s="115" t="s">
        <v>2917</v>
      </c>
      <c r="C72" s="28" t="str">
        <f t="shared" si="1"/>
        <v>6800 - Environmental Protection Agency</v>
      </c>
    </row>
    <row r="73" spans="1:3" ht="11.25">
      <c r="A73" s="33" t="s">
        <v>2918</v>
      </c>
      <c r="B73" s="34" t="s">
        <v>3414</v>
      </c>
      <c r="C73" s="28" t="str">
        <f t="shared" si="1"/>
        <v>6804 - Office of the Inspector General</v>
      </c>
    </row>
    <row r="74" spans="1:3" ht="11.25">
      <c r="A74" s="33" t="s">
        <v>2919</v>
      </c>
      <c r="B74" s="34" t="s">
        <v>3509</v>
      </c>
      <c r="C74" s="28" t="str">
        <f t="shared" si="1"/>
        <v>6904 - Office of Inspector General</v>
      </c>
    </row>
    <row r="75" spans="1:3" ht="11.25">
      <c r="A75" s="33" t="s">
        <v>2920</v>
      </c>
      <c r="B75" s="34" t="s">
        <v>2921</v>
      </c>
      <c r="C75" s="28" t="str">
        <f t="shared" si="1"/>
        <v>690S - Office of the Secretary of Transportation</v>
      </c>
    </row>
    <row r="76" spans="1:3" ht="11.25">
      <c r="A76" s="33" t="s">
        <v>2922</v>
      </c>
      <c r="B76" s="34" t="s">
        <v>2923</v>
      </c>
      <c r="C76" s="28" t="str">
        <f t="shared" si="1"/>
        <v>6920 - Federal Aviation Administration</v>
      </c>
    </row>
    <row r="77" spans="1:3" ht="11.25">
      <c r="A77" s="33" t="s">
        <v>2924</v>
      </c>
      <c r="B77" s="34" t="s">
        <v>2925</v>
      </c>
      <c r="C77" s="28" t="str">
        <f t="shared" si="1"/>
        <v>6925 - Federal Highway Administration</v>
      </c>
    </row>
    <row r="78" spans="1:3" ht="11.25">
      <c r="A78" s="33" t="s">
        <v>2926</v>
      </c>
      <c r="B78" s="34" t="s">
        <v>3469</v>
      </c>
      <c r="C78" s="28" t="str">
        <f t="shared" si="1"/>
        <v>6930 - Federal Railroad Administration</v>
      </c>
    </row>
    <row r="79" spans="1:3" ht="11.25">
      <c r="A79" s="33" t="s">
        <v>3470</v>
      </c>
      <c r="B79" s="34" t="s">
        <v>3471</v>
      </c>
      <c r="C79" s="28" t="str">
        <f t="shared" si="1"/>
        <v>6938 - Maritime Administration</v>
      </c>
    </row>
    <row r="80" spans="1:3" ht="11.25">
      <c r="A80" s="33" t="s">
        <v>3472</v>
      </c>
      <c r="B80" s="34" t="s">
        <v>3473</v>
      </c>
      <c r="C80" s="28" t="str">
        <f t="shared" si="1"/>
        <v>6955 - Federal Transit Administration</v>
      </c>
    </row>
    <row r="81" spans="1:3" ht="11.25">
      <c r="A81" s="33" t="s">
        <v>3474</v>
      </c>
      <c r="B81" s="34" t="s">
        <v>3414</v>
      </c>
      <c r="C81" s="28" t="str">
        <f t="shared" si="1"/>
        <v>7004 - Office of the Inspector General</v>
      </c>
    </row>
    <row r="82" spans="1:3" ht="11.25">
      <c r="A82" s="33" t="s">
        <v>3475</v>
      </c>
      <c r="B82" s="34" t="s">
        <v>3476</v>
      </c>
      <c r="C82" s="28" t="str">
        <f t="shared" si="1"/>
        <v>7008 - U.S. Coast Guard</v>
      </c>
    </row>
    <row r="83" spans="1:3" ht="11.25">
      <c r="A83" s="33" t="s">
        <v>3477</v>
      </c>
      <c r="B83" s="34" t="s">
        <v>3478</v>
      </c>
      <c r="C83" s="28" t="str">
        <f t="shared" si="1"/>
        <v>7012 - U.S. Immigration and Customs Enforcement</v>
      </c>
    </row>
    <row r="84" spans="1:3" ht="11.25">
      <c r="A84" s="33" t="s">
        <v>3479</v>
      </c>
      <c r="B84" s="34" t="s">
        <v>3480</v>
      </c>
      <c r="C84" s="28" t="str">
        <f t="shared" si="1"/>
        <v>7013 - Transportation Security Administration</v>
      </c>
    </row>
    <row r="85" spans="1:3" ht="11.25">
      <c r="A85" s="33" t="s">
        <v>3481</v>
      </c>
      <c r="B85" s="34" t="s">
        <v>3482</v>
      </c>
      <c r="C85" s="28" t="str">
        <f t="shared" si="1"/>
        <v>7014 - U.S. Customs and Border Protection</v>
      </c>
    </row>
    <row r="86" spans="1:3" ht="11.25">
      <c r="A86" s="33" t="s">
        <v>3483</v>
      </c>
      <c r="B86" s="34" t="s">
        <v>3484</v>
      </c>
      <c r="C86" s="28" t="str">
        <f t="shared" si="1"/>
        <v>7022 - Federal Emergency Management Agency</v>
      </c>
    </row>
    <row r="87" spans="1:3" ht="11.25">
      <c r="A87" s="33" t="s">
        <v>3485</v>
      </c>
      <c r="B87" s="34" t="s">
        <v>3486</v>
      </c>
      <c r="C87" s="28" t="str">
        <f t="shared" si="1"/>
        <v>7051 - Office of the Under Secretary for Management</v>
      </c>
    </row>
    <row r="88" spans="1:3" ht="11.25">
      <c r="A88" s="31" t="s">
        <v>3487</v>
      </c>
      <c r="B88" s="32" t="s">
        <v>3488</v>
      </c>
      <c r="C88" s="28" t="str">
        <f t="shared" si="1"/>
        <v>7200 - U.S. Agency for International Development</v>
      </c>
    </row>
    <row r="89" spans="1:3" ht="11.25">
      <c r="A89" s="31" t="s">
        <v>3489</v>
      </c>
      <c r="B89" s="117" t="s">
        <v>3490</v>
      </c>
      <c r="C89" s="28" t="str">
        <f t="shared" si="1"/>
        <v>7300 - Small Business Administration</v>
      </c>
    </row>
    <row r="90" spans="1:3" ht="11.25">
      <c r="A90" s="33" t="s">
        <v>3491</v>
      </c>
      <c r="B90" s="34" t="s">
        <v>3492</v>
      </c>
      <c r="C90" s="28" t="str">
        <f t="shared" si="1"/>
        <v>7505 - Office of Assistant Secretary for Administration and Management</v>
      </c>
    </row>
    <row r="91" spans="1:3" ht="11.25">
      <c r="A91" s="33" t="s">
        <v>3493</v>
      </c>
      <c r="B91" s="34" t="s">
        <v>3494</v>
      </c>
      <c r="C91" s="28" t="str">
        <f t="shared" si="1"/>
        <v>7523 - Centers for Disease Control and Prevention</v>
      </c>
    </row>
    <row r="92" spans="1:3" ht="11.25">
      <c r="A92" s="33" t="s">
        <v>3495</v>
      </c>
      <c r="B92" s="34" t="s">
        <v>3496</v>
      </c>
      <c r="C92" s="28" t="str">
        <f t="shared" si="1"/>
        <v>7526 - Health Resources and Services Administration</v>
      </c>
    </row>
    <row r="93" spans="1:3" ht="11.25">
      <c r="A93" s="33" t="s">
        <v>3497</v>
      </c>
      <c r="B93" s="34" t="s">
        <v>3498</v>
      </c>
      <c r="C93" s="28" t="str">
        <f t="shared" si="1"/>
        <v>7527 - Indian Health Service</v>
      </c>
    </row>
    <row r="94" spans="1:3" ht="11.25">
      <c r="A94" s="33" t="s">
        <v>3499</v>
      </c>
      <c r="B94" s="34" t="s">
        <v>3500</v>
      </c>
      <c r="C94" s="28" t="str">
        <f t="shared" si="1"/>
        <v>7528 - Agency for Healthcare Research and Quality</v>
      </c>
    </row>
    <row r="95" spans="1:3" ht="11.25">
      <c r="A95" s="33" t="s">
        <v>3501</v>
      </c>
      <c r="B95" s="34" t="s">
        <v>3502</v>
      </c>
      <c r="C95" s="28" t="str">
        <f t="shared" si="1"/>
        <v>7529 - National Institutes of Health</v>
      </c>
    </row>
    <row r="96" spans="1:3" ht="11.25">
      <c r="A96" s="33" t="s">
        <v>3503</v>
      </c>
      <c r="B96" s="34" t="s">
        <v>1212</v>
      </c>
      <c r="C96" s="28" t="str">
        <f t="shared" si="1"/>
        <v>7530 - Centers for Medicare and Medicaid Services</v>
      </c>
    </row>
    <row r="97" spans="1:3" ht="11.25">
      <c r="A97" s="33" t="s">
        <v>1213</v>
      </c>
      <c r="B97" s="34" t="s">
        <v>1214</v>
      </c>
      <c r="C97" s="28" t="str">
        <f t="shared" si="1"/>
        <v>7545 - Administration on Aging</v>
      </c>
    </row>
    <row r="98" spans="1:3" ht="11.25">
      <c r="A98" s="33" t="s">
        <v>1215</v>
      </c>
      <c r="B98" s="115" t="s">
        <v>1216</v>
      </c>
      <c r="C98" s="28" t="str">
        <f t="shared" si="1"/>
        <v>7560 - Administration for Children and Families</v>
      </c>
    </row>
    <row r="99" spans="1:3" ht="11.25">
      <c r="A99" s="33" t="s">
        <v>1217</v>
      </c>
      <c r="B99" s="115" t="s">
        <v>1216</v>
      </c>
      <c r="C99" s="28" t="str">
        <f t="shared" si="1"/>
        <v>7590 - Administration for Children and Families</v>
      </c>
    </row>
    <row r="100" spans="1:3" ht="11.25">
      <c r="A100" s="31" t="s">
        <v>1218</v>
      </c>
      <c r="B100" s="34" t="s">
        <v>2009</v>
      </c>
      <c r="C100" s="28" t="str">
        <f t="shared" si="1"/>
        <v>8000 - National Aeronautics and Space Administration</v>
      </c>
    </row>
    <row r="101" spans="1:3" ht="11.25">
      <c r="A101" s="33" t="s">
        <v>1219</v>
      </c>
      <c r="B101" s="115" t="s">
        <v>2008</v>
      </c>
      <c r="C101" s="28" t="str">
        <f t="shared" si="1"/>
        <v>8600 - Department of Housing and Urban Development</v>
      </c>
    </row>
    <row r="102" spans="1:3" ht="11.25">
      <c r="A102" s="33" t="s">
        <v>1220</v>
      </c>
      <c r="B102" s="34" t="s">
        <v>3509</v>
      </c>
      <c r="C102" s="28" t="str">
        <f t="shared" si="1"/>
        <v>8604 - Office of Inspector General</v>
      </c>
    </row>
    <row r="103" spans="1:3" ht="11.25">
      <c r="A103" s="33" t="s">
        <v>1221</v>
      </c>
      <c r="B103" s="115" t="s">
        <v>1222</v>
      </c>
      <c r="C103" s="28" t="str">
        <f t="shared" si="1"/>
        <v>8620 - Assistant Secretary for Community Planning and Development</v>
      </c>
    </row>
    <row r="104" spans="1:3" ht="11.25">
      <c r="A104" s="33" t="s">
        <v>1223</v>
      </c>
      <c r="B104" s="34" t="s">
        <v>1224</v>
      </c>
      <c r="C104" s="28" t="str">
        <f t="shared" si="1"/>
        <v>8635 - Assistant Secretary for Public and Indian Housing</v>
      </c>
    </row>
    <row r="105" spans="1:3" ht="11.25">
      <c r="A105" s="33" t="s">
        <v>1225</v>
      </c>
      <c r="B105" s="115" t="s">
        <v>1226</v>
      </c>
      <c r="C105" s="28" t="str">
        <f t="shared" si="1"/>
        <v>8653 - Office Healthy Homes and Lead Hazard Control</v>
      </c>
    </row>
    <row r="106" spans="1:3" ht="11.25">
      <c r="A106" s="33" t="s">
        <v>1227</v>
      </c>
      <c r="B106" s="116" t="s">
        <v>1228</v>
      </c>
      <c r="C106" s="28" t="str">
        <f t="shared" si="1"/>
        <v>8900 - Department of Energy</v>
      </c>
    </row>
    <row r="107" spans="1:3" ht="11.25">
      <c r="A107" s="33" t="s">
        <v>1229</v>
      </c>
      <c r="B107" s="34" t="s">
        <v>1230</v>
      </c>
      <c r="C107" s="28" t="str">
        <f t="shared" si="1"/>
        <v>8925 - Office of Science</v>
      </c>
    </row>
    <row r="108" spans="1:3" ht="11.25">
      <c r="A108" s="33" t="s">
        <v>1231</v>
      </c>
      <c r="B108" s="34" t="s">
        <v>1232</v>
      </c>
      <c r="C108" s="28" t="str">
        <f t="shared" si="1"/>
        <v>8928 - Assistant Secretary for Fossil Energy</v>
      </c>
    </row>
    <row r="109" spans="1:3" ht="11.25">
      <c r="A109" s="33" t="s">
        <v>1233</v>
      </c>
      <c r="B109" s="115" t="s">
        <v>1234</v>
      </c>
      <c r="C109" s="28" t="str">
        <f t="shared" si="1"/>
        <v>898P - Bonneville Power Marketing Administration </v>
      </c>
    </row>
    <row r="110" spans="1:3" ht="11.25">
      <c r="A110" s="33" t="s">
        <v>1233</v>
      </c>
      <c r="B110" s="34" t="s">
        <v>1235</v>
      </c>
      <c r="C110" s="28" t="str">
        <f t="shared" si="1"/>
        <v>898P - Bonneville Power Marketing Administration</v>
      </c>
    </row>
    <row r="111" spans="1:3" ht="11.25">
      <c r="A111" s="33" t="s">
        <v>1236</v>
      </c>
      <c r="B111" s="34" t="s">
        <v>1237</v>
      </c>
      <c r="C111" s="28" t="str">
        <f t="shared" si="1"/>
        <v>89N1 - Deputy Administration for Defense Programs</v>
      </c>
    </row>
    <row r="112" spans="1:3" ht="11.25">
      <c r="A112" s="33" t="s">
        <v>1238</v>
      </c>
      <c r="B112" s="34" t="s">
        <v>1239</v>
      </c>
      <c r="C112" s="28" t="str">
        <f t="shared" si="1"/>
        <v>89N4 - Office of Emergency Operations</v>
      </c>
    </row>
    <row r="113" spans="1:3" ht="11.25">
      <c r="A113" s="33" t="s">
        <v>1240</v>
      </c>
      <c r="B113" s="34" t="s">
        <v>1241</v>
      </c>
      <c r="C113" s="28" t="str">
        <f t="shared" si="1"/>
        <v>89N6 - Associate Administrator for Management and Administration</v>
      </c>
    </row>
    <row r="114" spans="1:3" ht="11.25">
      <c r="A114" s="33" t="s">
        <v>1242</v>
      </c>
      <c r="B114" s="34" t="s">
        <v>1243</v>
      </c>
      <c r="C114" s="28" t="str">
        <f t="shared" si="1"/>
        <v>89NA - Office of Nuclear Security/National Nuclear Security Administration</v>
      </c>
    </row>
    <row r="115" spans="1:3" ht="11.25">
      <c r="A115" s="33" t="s">
        <v>1244</v>
      </c>
      <c r="B115" s="34" t="s">
        <v>3509</v>
      </c>
      <c r="C115" s="28" t="str">
        <f t="shared" si="1"/>
        <v>9104 - Office of Inspector General</v>
      </c>
    </row>
    <row r="116" spans="1:3" ht="11.25">
      <c r="A116" s="33" t="s">
        <v>1245</v>
      </c>
      <c r="B116" s="34" t="s">
        <v>1246</v>
      </c>
      <c r="C116" s="28" t="str">
        <f t="shared" si="1"/>
        <v>9124 - Office of Special Education and Rehabilitative Services</v>
      </c>
    </row>
    <row r="117" spans="1:3" ht="11.25">
      <c r="A117" s="33" t="s">
        <v>1247</v>
      </c>
      <c r="B117" s="34" t="s">
        <v>1248</v>
      </c>
      <c r="C117" s="28" t="str">
        <f t="shared" si="1"/>
        <v>9131 - Federal Student Aid</v>
      </c>
    </row>
    <row r="118" spans="1:3" ht="11.25">
      <c r="A118" s="33" t="s">
        <v>1249</v>
      </c>
      <c r="B118" s="34" t="s">
        <v>1250</v>
      </c>
      <c r="C118" s="28" t="str">
        <f t="shared" si="1"/>
        <v>9134 - Office of Postsecondary Education</v>
      </c>
    </row>
    <row r="119" spans="1:3" ht="11.25">
      <c r="A119" s="33" t="s">
        <v>1251</v>
      </c>
      <c r="B119" s="34" t="s">
        <v>1252</v>
      </c>
      <c r="C119" s="28" t="str">
        <f t="shared" si="1"/>
        <v>9139 - Institute of Education Sciences</v>
      </c>
    </row>
    <row r="120" spans="1:3" ht="11.25">
      <c r="A120" s="33" t="s">
        <v>1253</v>
      </c>
      <c r="B120" s="34" t="s">
        <v>1254</v>
      </c>
      <c r="C120" s="28" t="str">
        <f t="shared" si="1"/>
        <v>9146 - Office of Elementary and Secondary Education</v>
      </c>
    </row>
    <row r="121" spans="1:3" ht="11.25">
      <c r="A121" s="33" t="s">
        <v>1255</v>
      </c>
      <c r="B121" s="34" t="s">
        <v>1256</v>
      </c>
      <c r="C121" s="28" t="str">
        <f t="shared" si="1"/>
        <v>9150 - Office of Innovation and Improvement</v>
      </c>
    </row>
    <row r="122" spans="1:3" ht="11.25">
      <c r="A122" s="33" t="s">
        <v>1257</v>
      </c>
      <c r="B122" s="34" t="s">
        <v>1258</v>
      </c>
      <c r="C122" s="28" t="str">
        <f t="shared" si="1"/>
        <v>9577 - Corporation for National and Community Service</v>
      </c>
    </row>
    <row r="123" spans="1:3" ht="11.25">
      <c r="A123" s="33" t="s">
        <v>1259</v>
      </c>
      <c r="B123" s="115" t="s">
        <v>1260</v>
      </c>
      <c r="C123" s="28" t="str">
        <f t="shared" si="1"/>
        <v>96CE - U.S. Army Corps of Engineers - civil program financing only</v>
      </c>
    </row>
    <row r="124" spans="1:3" ht="11.25">
      <c r="A124" s="33" t="s">
        <v>1261</v>
      </c>
      <c r="B124" s="34" t="s">
        <v>1262</v>
      </c>
      <c r="C124" s="28" t="str">
        <f t="shared" si="1"/>
        <v>9700 - Department of Defense</v>
      </c>
    </row>
    <row r="125" spans="1:3" ht="11.25">
      <c r="A125" s="33" t="s">
        <v>1263</v>
      </c>
      <c r="B125" s="34" t="s">
        <v>1264</v>
      </c>
      <c r="C125" s="28" t="str">
        <f t="shared" si="1"/>
        <v>9760 - TRICARE Management Activity</v>
      </c>
    </row>
    <row r="126" spans="1:3" ht="11.25">
      <c r="A126" s="33" t="s">
        <v>1265</v>
      </c>
      <c r="B126" s="34" t="s">
        <v>3414</v>
      </c>
      <c r="C126" s="28" t="str">
        <f t="shared" si="1"/>
        <v>97EX - Office of the Inspector General</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zoomScalePageLayoutView="0" workbookViewId="0" topLeftCell="A56">
      <selection activeCell="B133" sqref="B133"/>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406" t="s">
        <v>3060</v>
      </c>
      <c r="B1" s="406"/>
      <c r="C1" s="406"/>
      <c r="D1" s="406"/>
      <c r="F1" s="406" t="s">
        <v>3061</v>
      </c>
      <c r="G1" s="406"/>
      <c r="H1" s="406"/>
      <c r="I1" s="406"/>
    </row>
    <row r="2" spans="1:9" ht="11.25">
      <c r="A2" s="21" t="s">
        <v>3186</v>
      </c>
      <c r="B2" s="21" t="s">
        <v>3187</v>
      </c>
      <c r="C2" s="27" t="s">
        <v>1771</v>
      </c>
      <c r="D2" s="21" t="s">
        <v>1772</v>
      </c>
      <c r="E2" s="9"/>
      <c r="F2" s="10" t="s">
        <v>3186</v>
      </c>
      <c r="G2" s="10" t="s">
        <v>3187</v>
      </c>
      <c r="H2" s="27" t="s">
        <v>1771</v>
      </c>
      <c r="I2" s="10" t="s">
        <v>1772</v>
      </c>
    </row>
    <row r="3" spans="1:9" ht="40.5" customHeight="1">
      <c r="A3" s="20" t="s">
        <v>1739</v>
      </c>
      <c r="B3" s="118" t="s">
        <v>1740</v>
      </c>
      <c r="C3" s="24" t="str">
        <f aca="true" t="shared" si="0" ref="C3:C66">A3&amp;" - "&amp;B3</f>
        <v>US - United States</v>
      </c>
      <c r="E3" s="30"/>
      <c r="F3" s="13" t="s">
        <v>2885</v>
      </c>
      <c r="G3" s="14" t="s">
        <v>1997</v>
      </c>
      <c r="H3" s="28" t="str">
        <f aca="true" t="shared" si="1" ref="H3:H62">F3&amp;" - "&amp;G3</f>
        <v>AK - Alaska</v>
      </c>
      <c r="I3" s="12"/>
    </row>
    <row r="4" spans="1:9" ht="11.25">
      <c r="A4" s="20" t="s">
        <v>1041</v>
      </c>
      <c r="B4" s="20" t="s">
        <v>1042</v>
      </c>
      <c r="C4" s="24" t="str">
        <f t="shared" si="0"/>
        <v>AD - Andorra</v>
      </c>
      <c r="F4" s="13" t="s">
        <v>2884</v>
      </c>
      <c r="G4" s="14" t="s">
        <v>3842</v>
      </c>
      <c r="H4" s="28" t="str">
        <f t="shared" si="1"/>
        <v>AL - Alabama</v>
      </c>
      <c r="I4" s="16"/>
    </row>
    <row r="5" spans="1:9" ht="11.25">
      <c r="A5" s="20" t="s">
        <v>1043</v>
      </c>
      <c r="B5" s="20" t="s">
        <v>1044</v>
      </c>
      <c r="C5" s="24" t="str">
        <f t="shared" si="0"/>
        <v>AE - United Arab Emirates</v>
      </c>
      <c r="F5" s="13" t="s">
        <v>2888</v>
      </c>
      <c r="G5" s="14" t="s">
        <v>3852</v>
      </c>
      <c r="H5" s="28" t="str">
        <f t="shared" si="1"/>
        <v>AR - Arkansas</v>
      </c>
      <c r="I5" s="16"/>
    </row>
    <row r="6" spans="1:9" ht="22.5">
      <c r="A6" s="20" t="s">
        <v>1045</v>
      </c>
      <c r="B6" s="20" t="s">
        <v>1046</v>
      </c>
      <c r="C6" s="24" t="str">
        <f t="shared" si="0"/>
        <v>AF - Afghanistan</v>
      </c>
      <c r="F6" s="13" t="s">
        <v>2886</v>
      </c>
      <c r="G6" s="14" t="s">
        <v>2004</v>
      </c>
      <c r="H6" s="28" t="str">
        <f t="shared" si="1"/>
        <v>AS - American Samoa</v>
      </c>
      <c r="I6" s="16"/>
    </row>
    <row r="7" spans="1:9" ht="11.25">
      <c r="A7" s="20" t="s">
        <v>1047</v>
      </c>
      <c r="B7" s="20" t="s">
        <v>1048</v>
      </c>
      <c r="C7" s="24" t="str">
        <f t="shared" si="0"/>
        <v>AG - Antigua and Barbuda</v>
      </c>
      <c r="F7" s="13" t="s">
        <v>2887</v>
      </c>
      <c r="G7" s="14" t="s">
        <v>3833</v>
      </c>
      <c r="H7" s="28" t="str">
        <f t="shared" si="1"/>
        <v>AZ - Arizona</v>
      </c>
      <c r="I7" s="16"/>
    </row>
    <row r="8" spans="1:9" ht="11.25">
      <c r="A8" s="20" t="s">
        <v>1049</v>
      </c>
      <c r="B8" s="20" t="s">
        <v>1050</v>
      </c>
      <c r="C8" s="24" t="str">
        <f t="shared" si="0"/>
        <v>AI - Anguilla</v>
      </c>
      <c r="F8" s="13" t="s">
        <v>2889</v>
      </c>
      <c r="G8" s="14" t="s">
        <v>3180</v>
      </c>
      <c r="H8" s="28" t="str">
        <f t="shared" si="1"/>
        <v>CA - California</v>
      </c>
      <c r="I8" s="16"/>
    </row>
    <row r="9" spans="1:9" ht="11.25">
      <c r="A9" s="20" t="s">
        <v>2884</v>
      </c>
      <c r="B9" s="20" t="s">
        <v>1051</v>
      </c>
      <c r="C9" s="24" t="str">
        <f t="shared" si="0"/>
        <v>AL - Albania</v>
      </c>
      <c r="F9" s="13" t="s">
        <v>2890</v>
      </c>
      <c r="G9" s="14" t="s">
        <v>3841</v>
      </c>
      <c r="H9" s="28" t="str">
        <f t="shared" si="1"/>
        <v>CO - Colorado</v>
      </c>
      <c r="I9" s="16"/>
    </row>
    <row r="10" spans="1:9" ht="11.25">
      <c r="A10" s="20" t="s">
        <v>1052</v>
      </c>
      <c r="B10" s="20" t="s">
        <v>1053</v>
      </c>
      <c r="C10" s="24" t="str">
        <f t="shared" si="0"/>
        <v>AM - Armenia</v>
      </c>
      <c r="F10" s="13" t="s">
        <v>2891</v>
      </c>
      <c r="G10" s="14" t="s">
        <v>3849</v>
      </c>
      <c r="H10" s="28" t="str">
        <f t="shared" si="1"/>
        <v>CT - Connecticut</v>
      </c>
      <c r="I10" s="16"/>
    </row>
    <row r="11" spans="1:9" ht="22.5">
      <c r="A11" s="20" t="s">
        <v>1054</v>
      </c>
      <c r="B11" s="20" t="s">
        <v>1055</v>
      </c>
      <c r="C11" s="24" t="str">
        <f t="shared" si="0"/>
        <v>AN - Netherlands Antilles</v>
      </c>
      <c r="F11" s="13" t="s">
        <v>2893</v>
      </c>
      <c r="G11" s="14" t="s">
        <v>2000</v>
      </c>
      <c r="H11" s="28" t="str">
        <f t="shared" si="1"/>
        <v>DC - District of Columbia</v>
      </c>
      <c r="I11" s="16"/>
    </row>
    <row r="12" spans="1:9" ht="11.25">
      <c r="A12" s="20" t="s">
        <v>1056</v>
      </c>
      <c r="B12" s="20" t="s">
        <v>1057</v>
      </c>
      <c r="C12" s="24" t="str">
        <f t="shared" si="0"/>
        <v>AO - Angola</v>
      </c>
      <c r="F12" s="13" t="s">
        <v>2892</v>
      </c>
      <c r="G12" s="14" t="s">
        <v>1995</v>
      </c>
      <c r="H12" s="28" t="str">
        <f t="shared" si="1"/>
        <v>DE - Delaware</v>
      </c>
      <c r="I12" s="16"/>
    </row>
    <row r="13" spans="1:9" ht="11.25">
      <c r="A13" s="20" t="s">
        <v>1058</v>
      </c>
      <c r="B13" s="20" t="s">
        <v>1059</v>
      </c>
      <c r="C13" s="24" t="str">
        <f t="shared" si="0"/>
        <v>AQ - Antarctica</v>
      </c>
      <c r="F13" s="13" t="s">
        <v>2895</v>
      </c>
      <c r="G13" s="14" t="s">
        <v>3183</v>
      </c>
      <c r="H13" s="28" t="str">
        <f t="shared" si="1"/>
        <v>FL - Florida</v>
      </c>
      <c r="I13" s="16"/>
    </row>
    <row r="14" spans="1:9" ht="33.75">
      <c r="A14" s="20" t="s">
        <v>2888</v>
      </c>
      <c r="B14" s="20" t="s">
        <v>1060</v>
      </c>
      <c r="C14" s="24" t="str">
        <f t="shared" si="0"/>
        <v>AR - Argentina</v>
      </c>
      <c r="F14" s="13" t="s">
        <v>2894</v>
      </c>
      <c r="G14" s="14" t="s">
        <v>2007</v>
      </c>
      <c r="H14" s="28" t="str">
        <f t="shared" si="1"/>
        <v>FM - Federated States of Micronesia</v>
      </c>
      <c r="I14" s="16"/>
    </row>
    <row r="15" spans="1:9" ht="11.25">
      <c r="A15" s="20" t="s">
        <v>2886</v>
      </c>
      <c r="B15" s="20" t="s">
        <v>2004</v>
      </c>
      <c r="C15" s="24" t="str">
        <f t="shared" si="0"/>
        <v>AS - American Samoa</v>
      </c>
      <c r="F15" s="13" t="s">
        <v>2896</v>
      </c>
      <c r="G15" s="14" t="s">
        <v>311</v>
      </c>
      <c r="H15" s="28" t="str">
        <f t="shared" si="1"/>
        <v>GA - Georgia</v>
      </c>
      <c r="I15" s="16"/>
    </row>
    <row r="16" spans="1:9" ht="11.25">
      <c r="A16" s="20" t="s">
        <v>1061</v>
      </c>
      <c r="B16" s="20" t="s">
        <v>1062</v>
      </c>
      <c r="C16" s="24" t="str">
        <f t="shared" si="0"/>
        <v>AT - Austria</v>
      </c>
      <c r="F16" s="13" t="s">
        <v>2897</v>
      </c>
      <c r="G16" s="14" t="s">
        <v>2002</v>
      </c>
      <c r="H16" s="28" t="str">
        <f t="shared" si="1"/>
        <v>GU - Guam</v>
      </c>
      <c r="I16" s="16"/>
    </row>
    <row r="17" spans="1:9" ht="11.25">
      <c r="A17" s="20" t="s">
        <v>1063</v>
      </c>
      <c r="B17" s="20" t="s">
        <v>1064</v>
      </c>
      <c r="C17" s="24" t="str">
        <f t="shared" si="0"/>
        <v>AU - Australia</v>
      </c>
      <c r="F17" s="13" t="s">
        <v>2898</v>
      </c>
      <c r="G17" s="14" t="s">
        <v>1992</v>
      </c>
      <c r="H17" s="28" t="str">
        <f t="shared" si="1"/>
        <v>HI - Hawaii</v>
      </c>
      <c r="I17" s="16"/>
    </row>
    <row r="18" spans="1:9" ht="11.25">
      <c r="A18" s="20" t="s">
        <v>1065</v>
      </c>
      <c r="B18" s="20" t="s">
        <v>1066</v>
      </c>
      <c r="C18" s="24" t="str">
        <f t="shared" si="0"/>
        <v>AW - Aruba</v>
      </c>
      <c r="F18" s="13" t="s">
        <v>2902</v>
      </c>
      <c r="G18" s="14" t="s">
        <v>3850</v>
      </c>
      <c r="H18" s="28" t="str">
        <f t="shared" si="1"/>
        <v>IA - Iowa</v>
      </c>
      <c r="I18" s="16"/>
    </row>
    <row r="19" spans="1:9" ht="11.25">
      <c r="A19" s="20" t="s">
        <v>1067</v>
      </c>
      <c r="B19" s="20" t="s">
        <v>1773</v>
      </c>
      <c r="C19" s="24" t="str">
        <f t="shared" si="0"/>
        <v>AX - Aland Islands</v>
      </c>
      <c r="F19" s="13" t="s">
        <v>2899</v>
      </c>
      <c r="G19" s="14" t="s">
        <v>1989</v>
      </c>
      <c r="H19" s="28" t="str">
        <f t="shared" si="1"/>
        <v>ID - Idaho</v>
      </c>
      <c r="I19" s="16"/>
    </row>
    <row r="20" spans="1:9" ht="11.25">
      <c r="A20" s="20" t="s">
        <v>2887</v>
      </c>
      <c r="B20" s="20" t="s">
        <v>1068</v>
      </c>
      <c r="C20" s="24" t="str">
        <f t="shared" si="0"/>
        <v>AZ - Azerbaijan</v>
      </c>
      <c r="F20" s="13" t="s">
        <v>2900</v>
      </c>
      <c r="G20" s="14" t="s">
        <v>3184</v>
      </c>
      <c r="H20" s="28" t="str">
        <f t="shared" si="1"/>
        <v>IL - Illinois</v>
      </c>
      <c r="I20" s="16"/>
    </row>
    <row r="21" spans="1:9" ht="11.25">
      <c r="A21" s="20" t="s">
        <v>1069</v>
      </c>
      <c r="B21" s="20" t="s">
        <v>1070</v>
      </c>
      <c r="C21" s="24" t="str">
        <f t="shared" si="0"/>
        <v>BA - Bosnia and Herzegovina</v>
      </c>
      <c r="F21" s="13" t="s">
        <v>2901</v>
      </c>
      <c r="G21" s="14" t="s">
        <v>3835</v>
      </c>
      <c r="H21" s="28" t="str">
        <f t="shared" si="1"/>
        <v>IN - Indiana</v>
      </c>
      <c r="I21" s="16"/>
    </row>
    <row r="22" spans="1:9" ht="11.25">
      <c r="A22" s="20" t="s">
        <v>1071</v>
      </c>
      <c r="B22" s="20" t="s">
        <v>1072</v>
      </c>
      <c r="C22" s="24" t="str">
        <f t="shared" si="0"/>
        <v>BB - Barbados</v>
      </c>
      <c r="F22" s="13" t="s">
        <v>2903</v>
      </c>
      <c r="G22" s="14" t="s">
        <v>3853</v>
      </c>
      <c r="H22" s="28" t="str">
        <f t="shared" si="1"/>
        <v>KS - Kansas</v>
      </c>
      <c r="I22" s="16"/>
    </row>
    <row r="23" spans="1:9" ht="11.25">
      <c r="A23" s="20" t="s">
        <v>1073</v>
      </c>
      <c r="B23" s="20" t="s">
        <v>1074</v>
      </c>
      <c r="C23" s="24" t="str">
        <f t="shared" si="0"/>
        <v>BD - Bangladesh</v>
      </c>
      <c r="F23" s="13" t="s">
        <v>1399</v>
      </c>
      <c r="G23" s="14" t="s">
        <v>3845</v>
      </c>
      <c r="H23" s="28" t="str">
        <f t="shared" si="1"/>
        <v>KY - Kentucky</v>
      </c>
      <c r="I23" s="16"/>
    </row>
    <row r="24" spans="1:9" ht="11.25">
      <c r="A24" s="20" t="s">
        <v>1075</v>
      </c>
      <c r="B24" s="20" t="s">
        <v>1076</v>
      </c>
      <c r="C24" s="24" t="str">
        <f t="shared" si="0"/>
        <v>BE - Belgium</v>
      </c>
      <c r="F24" s="13" t="s">
        <v>3434</v>
      </c>
      <c r="G24" s="14" t="s">
        <v>3844</v>
      </c>
      <c r="H24" s="28" t="str">
        <f t="shared" si="1"/>
        <v>LA - Louisiana</v>
      </c>
      <c r="I24" s="16"/>
    </row>
    <row r="25" spans="1:9" ht="22.5">
      <c r="A25" s="20" t="s">
        <v>1077</v>
      </c>
      <c r="B25" s="20" t="s">
        <v>1078</v>
      </c>
      <c r="C25" s="24" t="str">
        <f t="shared" si="0"/>
        <v>BF - Burkina Faso</v>
      </c>
      <c r="F25" s="13" t="s">
        <v>1403</v>
      </c>
      <c r="G25" s="14" t="s">
        <v>3834</v>
      </c>
      <c r="H25" s="28" t="str">
        <f t="shared" si="1"/>
        <v>MA - Massachusetts</v>
      </c>
      <c r="I25" s="16"/>
    </row>
    <row r="26" spans="1:9" ht="11.25">
      <c r="A26" s="20" t="s">
        <v>1079</v>
      </c>
      <c r="B26" s="20" t="s">
        <v>1080</v>
      </c>
      <c r="C26" s="24" t="str">
        <f t="shared" si="0"/>
        <v>BG - Bulgaria</v>
      </c>
      <c r="F26" s="13" t="s">
        <v>1402</v>
      </c>
      <c r="G26" s="14" t="s">
        <v>3838</v>
      </c>
      <c r="H26" s="28" t="str">
        <f t="shared" si="1"/>
        <v>MD - Maryland</v>
      </c>
      <c r="I26" s="16"/>
    </row>
    <row r="27" spans="1:9" ht="11.25">
      <c r="A27" s="20" t="s">
        <v>1081</v>
      </c>
      <c r="B27" s="20" t="s">
        <v>1082</v>
      </c>
      <c r="C27" s="24" t="str">
        <f t="shared" si="0"/>
        <v>BH - Bahrain</v>
      </c>
      <c r="F27" s="13" t="s">
        <v>1400</v>
      </c>
      <c r="G27" s="14" t="s">
        <v>1990</v>
      </c>
      <c r="H27" s="28" t="str">
        <f t="shared" si="1"/>
        <v>ME - Maine</v>
      </c>
      <c r="I27" s="16"/>
    </row>
    <row r="28" spans="1:9" ht="22.5">
      <c r="A28" s="20" t="s">
        <v>1083</v>
      </c>
      <c r="B28" s="20" t="s">
        <v>1084</v>
      </c>
      <c r="C28" s="24" t="str">
        <f t="shared" si="0"/>
        <v>BI - Burundi</v>
      </c>
      <c r="F28" s="13" t="s">
        <v>1401</v>
      </c>
      <c r="G28" s="14" t="s">
        <v>2006</v>
      </c>
      <c r="H28" s="28" t="str">
        <f t="shared" si="1"/>
        <v>MH - Marshall Islands</v>
      </c>
      <c r="I28" s="16"/>
    </row>
    <row r="29" spans="1:9" ht="11.25">
      <c r="A29" s="20" t="s">
        <v>1085</v>
      </c>
      <c r="B29" s="20" t="s">
        <v>1086</v>
      </c>
      <c r="C29" s="24" t="str">
        <f t="shared" si="0"/>
        <v>BJ - Benin</v>
      </c>
      <c r="F29" s="13" t="s">
        <v>1404</v>
      </c>
      <c r="G29" s="14" t="s">
        <v>310</v>
      </c>
      <c r="H29" s="28" t="str">
        <f t="shared" si="1"/>
        <v>MI - Michigan</v>
      </c>
      <c r="I29" s="16"/>
    </row>
    <row r="30" spans="1:9" ht="11.25">
      <c r="A30" s="20" t="s">
        <v>1087</v>
      </c>
      <c r="B30" s="20" t="s">
        <v>1088</v>
      </c>
      <c r="C30" s="24" t="str">
        <f t="shared" si="0"/>
        <v>BM - Bermuda</v>
      </c>
      <c r="F30" s="13" t="s">
        <v>1405</v>
      </c>
      <c r="G30" s="14" t="s">
        <v>3840</v>
      </c>
      <c r="H30" s="28" t="str">
        <f t="shared" si="1"/>
        <v>MN - Minnesota</v>
      </c>
      <c r="I30" s="16"/>
    </row>
    <row r="31" spans="1:9" ht="11.25">
      <c r="A31" s="20" t="s">
        <v>1089</v>
      </c>
      <c r="B31" s="20" t="s">
        <v>1090</v>
      </c>
      <c r="C31" s="24" t="str">
        <f t="shared" si="0"/>
        <v>BN - Brunei Darussalam</v>
      </c>
      <c r="F31" s="13" t="s">
        <v>1407</v>
      </c>
      <c r="G31" s="14" t="s">
        <v>3837</v>
      </c>
      <c r="H31" s="28" t="str">
        <f t="shared" si="1"/>
        <v>MO - Missouri</v>
      </c>
      <c r="I31" s="16"/>
    </row>
    <row r="32" spans="1:9" ht="33.75">
      <c r="A32" s="20" t="s">
        <v>1091</v>
      </c>
      <c r="B32" s="20" t="s">
        <v>1774</v>
      </c>
      <c r="C32" s="24" t="str">
        <f t="shared" si="0"/>
        <v>BO - Bolivia</v>
      </c>
      <c r="F32" s="13" t="s">
        <v>2620</v>
      </c>
      <c r="G32" s="14" t="s">
        <v>2003</v>
      </c>
      <c r="H32" s="28" t="str">
        <f t="shared" si="1"/>
        <v>MP - Northern Mariana Islands</v>
      </c>
      <c r="I32" s="16"/>
    </row>
    <row r="33" spans="1:9" ht="11.25">
      <c r="A33" s="20" t="s">
        <v>1092</v>
      </c>
      <c r="B33" s="20" t="s">
        <v>1093</v>
      </c>
      <c r="C33" s="24" t="str">
        <f t="shared" si="0"/>
        <v>BR - Brazil</v>
      </c>
      <c r="F33" s="13" t="s">
        <v>1406</v>
      </c>
      <c r="G33" s="14" t="s">
        <v>3851</v>
      </c>
      <c r="H33" s="28" t="str">
        <f t="shared" si="1"/>
        <v>MS - Mississippi</v>
      </c>
      <c r="I33" s="16"/>
    </row>
    <row r="34" spans="1:9" ht="11.25">
      <c r="A34" s="20" t="s">
        <v>1094</v>
      </c>
      <c r="B34" s="20" t="s">
        <v>1095</v>
      </c>
      <c r="C34" s="24" t="str">
        <f t="shared" si="0"/>
        <v>BS - Bahamas</v>
      </c>
      <c r="F34" s="13" t="s">
        <v>1408</v>
      </c>
      <c r="G34" s="14" t="s">
        <v>1994</v>
      </c>
      <c r="H34" s="28" t="str">
        <f t="shared" si="1"/>
        <v>MT - Montana</v>
      </c>
      <c r="I34" s="16"/>
    </row>
    <row r="35" spans="1:9" ht="22.5">
      <c r="A35" s="20" t="s">
        <v>1096</v>
      </c>
      <c r="B35" s="20" t="s">
        <v>1097</v>
      </c>
      <c r="C35" s="24" t="str">
        <f t="shared" si="0"/>
        <v>BT - Bhutan</v>
      </c>
      <c r="F35" s="13" t="s">
        <v>1415</v>
      </c>
      <c r="G35" s="14" t="s">
        <v>312</v>
      </c>
      <c r="H35" s="28" t="str">
        <f t="shared" si="1"/>
        <v>NC - North Carolina</v>
      </c>
      <c r="I35" s="16"/>
    </row>
    <row r="36" spans="1:9" ht="22.5">
      <c r="A36" s="20" t="s">
        <v>1098</v>
      </c>
      <c r="B36" s="20" t="s">
        <v>1099</v>
      </c>
      <c r="C36" s="24" t="str">
        <f t="shared" si="0"/>
        <v>BV - Bouvet Island</v>
      </c>
      <c r="F36" s="13" t="s">
        <v>1416</v>
      </c>
      <c r="G36" s="14" t="s">
        <v>1998</v>
      </c>
      <c r="H36" s="28" t="str">
        <f t="shared" si="1"/>
        <v>ND - North Dakota</v>
      </c>
      <c r="I36" s="16"/>
    </row>
    <row r="37" spans="1:9" ht="11.25">
      <c r="A37" s="20" t="s">
        <v>1100</v>
      </c>
      <c r="B37" s="20" t="s">
        <v>1101</v>
      </c>
      <c r="C37" s="24" t="str">
        <f t="shared" si="0"/>
        <v>BW - Botswana</v>
      </c>
      <c r="F37" s="13" t="s">
        <v>1409</v>
      </c>
      <c r="G37" s="14" t="s">
        <v>1988</v>
      </c>
      <c r="H37" s="28" t="str">
        <f t="shared" si="1"/>
        <v>NE - Nebraska</v>
      </c>
      <c r="I37" s="16"/>
    </row>
    <row r="38" spans="1:9" ht="22.5">
      <c r="A38" s="20" t="s">
        <v>1102</v>
      </c>
      <c r="B38" s="20" t="s">
        <v>1103</v>
      </c>
      <c r="C38" s="24" t="str">
        <f t="shared" si="0"/>
        <v>BY - Belarus</v>
      </c>
      <c r="F38" s="13" t="s">
        <v>1411</v>
      </c>
      <c r="G38" s="14" t="s">
        <v>1991</v>
      </c>
      <c r="H38" s="28" t="str">
        <f t="shared" si="1"/>
        <v>NH - New Hampshire</v>
      </c>
      <c r="I38" s="16"/>
    </row>
    <row r="39" spans="1:9" ht="22.5">
      <c r="A39" s="20" t="s">
        <v>1104</v>
      </c>
      <c r="B39" s="20" t="s">
        <v>1105</v>
      </c>
      <c r="C39" s="24" t="str">
        <f t="shared" si="0"/>
        <v>BZ - Belize</v>
      </c>
      <c r="F39" s="13" t="s">
        <v>1412</v>
      </c>
      <c r="G39" s="14" t="s">
        <v>3830</v>
      </c>
      <c r="H39" s="28" t="str">
        <f t="shared" si="1"/>
        <v>NJ - New Jersey</v>
      </c>
      <c r="I39" s="16"/>
    </row>
    <row r="40" spans="1:9" ht="22.5">
      <c r="A40" s="20" t="s">
        <v>2889</v>
      </c>
      <c r="B40" s="20" t="s">
        <v>1106</v>
      </c>
      <c r="C40" s="24" t="str">
        <f t="shared" si="0"/>
        <v>CA - Canada</v>
      </c>
      <c r="F40" s="13" t="s">
        <v>1413</v>
      </c>
      <c r="G40" s="14" t="s">
        <v>1986</v>
      </c>
      <c r="H40" s="28" t="str">
        <f t="shared" si="1"/>
        <v>NM - New Mexico</v>
      </c>
      <c r="I40" s="16"/>
    </row>
    <row r="41" spans="1:9" ht="11.25">
      <c r="A41" s="20" t="s">
        <v>1107</v>
      </c>
      <c r="B41" s="20" t="s">
        <v>1108</v>
      </c>
      <c r="C41" s="24" t="str">
        <f t="shared" si="0"/>
        <v>CC - Cocos (Keeling) Islands</v>
      </c>
      <c r="F41" s="13" t="s">
        <v>1410</v>
      </c>
      <c r="G41" s="14" t="s">
        <v>1985</v>
      </c>
      <c r="H41" s="28" t="str">
        <f t="shared" si="1"/>
        <v>NV - Nevada</v>
      </c>
      <c r="I41" s="16"/>
    </row>
    <row r="42" spans="1:9" ht="11.25">
      <c r="A42" s="20" t="s">
        <v>1109</v>
      </c>
      <c r="B42" s="20" t="s">
        <v>1110</v>
      </c>
      <c r="C42" s="24" t="str">
        <f t="shared" si="0"/>
        <v>CD - Congo, the Democratic Republic of the</v>
      </c>
      <c r="F42" s="13" t="s">
        <v>1414</v>
      </c>
      <c r="G42" s="14" t="s">
        <v>3182</v>
      </c>
      <c r="H42" s="28" t="str">
        <f t="shared" si="1"/>
        <v>NY - New York</v>
      </c>
      <c r="I42" s="16"/>
    </row>
    <row r="43" spans="1:9" ht="11.25">
      <c r="A43" s="20" t="s">
        <v>1111</v>
      </c>
      <c r="B43" s="20" t="s">
        <v>1112</v>
      </c>
      <c r="C43" s="24" t="str">
        <f t="shared" si="0"/>
        <v>CF - Central African Republic</v>
      </c>
      <c r="F43" s="13" t="s">
        <v>2621</v>
      </c>
      <c r="G43" s="14" t="s">
        <v>309</v>
      </c>
      <c r="H43" s="28" t="str">
        <f t="shared" si="1"/>
        <v>OH - Ohio</v>
      </c>
      <c r="I43" s="16"/>
    </row>
    <row r="44" spans="1:9" ht="11.25">
      <c r="A44" s="20" t="s">
        <v>1113</v>
      </c>
      <c r="B44" s="20" t="s">
        <v>1114</v>
      </c>
      <c r="C44" s="24" t="str">
        <f t="shared" si="0"/>
        <v>CG - Congo</v>
      </c>
      <c r="F44" s="13" t="s">
        <v>2622</v>
      </c>
      <c r="G44" s="14" t="s">
        <v>3848</v>
      </c>
      <c r="H44" s="28" t="str">
        <f t="shared" si="1"/>
        <v>OK - Oklahoma</v>
      </c>
      <c r="I44" s="16"/>
    </row>
    <row r="45" spans="1:9" ht="11.25">
      <c r="A45" s="20" t="s">
        <v>1115</v>
      </c>
      <c r="B45" s="20" t="s">
        <v>1116</v>
      </c>
      <c r="C45" s="24" t="str">
        <f t="shared" si="0"/>
        <v>CH - Switzerland</v>
      </c>
      <c r="F45" s="13" t="s">
        <v>2623</v>
      </c>
      <c r="G45" s="14" t="s">
        <v>3847</v>
      </c>
      <c r="H45" s="28" t="str">
        <f t="shared" si="1"/>
        <v>OR - Oregon</v>
      </c>
      <c r="I45" s="16"/>
    </row>
    <row r="46" spans="1:9" ht="22.5">
      <c r="A46" s="20" t="s">
        <v>1117</v>
      </c>
      <c r="B46" s="20" t="s">
        <v>1775</v>
      </c>
      <c r="C46" s="24" t="str">
        <f t="shared" si="0"/>
        <v>CI - Cote Divoire</v>
      </c>
      <c r="F46" s="13" t="s">
        <v>2625</v>
      </c>
      <c r="G46" s="14" t="s">
        <v>308</v>
      </c>
      <c r="H46" s="28" t="str">
        <f t="shared" si="1"/>
        <v>PA - Pennsylvania</v>
      </c>
      <c r="I46" s="16"/>
    </row>
    <row r="47" spans="1:9" ht="11.25">
      <c r="A47" s="20" t="s">
        <v>1118</v>
      </c>
      <c r="B47" s="20" t="s">
        <v>1119</v>
      </c>
      <c r="C47" s="24" t="str">
        <f t="shared" si="0"/>
        <v>CK - Cook Islands</v>
      </c>
      <c r="F47" s="13" t="s">
        <v>2626</v>
      </c>
      <c r="G47" s="14" t="s">
        <v>3846</v>
      </c>
      <c r="H47" s="28" t="str">
        <f t="shared" si="1"/>
        <v>PR - Puerto Rico</v>
      </c>
      <c r="I47" s="16"/>
    </row>
    <row r="48" spans="1:9" ht="11.25">
      <c r="A48" s="20" t="s">
        <v>1120</v>
      </c>
      <c r="B48" s="20" t="s">
        <v>1121</v>
      </c>
      <c r="C48" s="24" t="str">
        <f t="shared" si="0"/>
        <v>CL - Chile</v>
      </c>
      <c r="F48" s="13" t="s">
        <v>2624</v>
      </c>
      <c r="G48" s="14" t="s">
        <v>2005</v>
      </c>
      <c r="H48" s="28" t="str">
        <f t="shared" si="1"/>
        <v>PW - Palau</v>
      </c>
      <c r="I48" s="16"/>
    </row>
    <row r="49" spans="1:9" ht="22.5">
      <c r="A49" s="20" t="s">
        <v>1122</v>
      </c>
      <c r="B49" s="20" t="s">
        <v>1123</v>
      </c>
      <c r="C49" s="24" t="str">
        <f t="shared" si="0"/>
        <v>CM - Cameroon</v>
      </c>
      <c r="F49" s="13" t="s">
        <v>2627</v>
      </c>
      <c r="G49" s="14" t="s">
        <v>1993</v>
      </c>
      <c r="H49" s="28" t="str">
        <f t="shared" si="1"/>
        <v>RI - Rhode Island</v>
      </c>
      <c r="I49" s="16"/>
    </row>
    <row r="50" spans="1:9" ht="22.5">
      <c r="A50" s="20" t="s">
        <v>1124</v>
      </c>
      <c r="B50" s="20" t="s">
        <v>1125</v>
      </c>
      <c r="C50" s="24" t="str">
        <f t="shared" si="0"/>
        <v>CN - China</v>
      </c>
      <c r="F50" s="13" t="s">
        <v>2628</v>
      </c>
      <c r="G50" s="14" t="s">
        <v>3843</v>
      </c>
      <c r="H50" s="28" t="str">
        <f t="shared" si="1"/>
        <v>SC - South Carolina</v>
      </c>
      <c r="I50" s="16"/>
    </row>
    <row r="51" spans="1:9" ht="22.5">
      <c r="A51" s="20" t="s">
        <v>2890</v>
      </c>
      <c r="B51" s="20" t="s">
        <v>1126</v>
      </c>
      <c r="C51" s="24" t="str">
        <f t="shared" si="0"/>
        <v>CO - Colombia</v>
      </c>
      <c r="F51" s="13" t="s">
        <v>2629</v>
      </c>
      <c r="G51" s="14" t="s">
        <v>1996</v>
      </c>
      <c r="H51" s="28" t="str">
        <f t="shared" si="1"/>
        <v>SD - South Dakota</v>
      </c>
      <c r="I51" s="16"/>
    </row>
    <row r="52" spans="1:9" ht="11.25">
      <c r="A52" s="20" t="s">
        <v>1127</v>
      </c>
      <c r="B52" s="20" t="s">
        <v>1128</v>
      </c>
      <c r="C52" s="24" t="str">
        <f t="shared" si="0"/>
        <v>CR - Costa Rica</v>
      </c>
      <c r="F52" s="13" t="s">
        <v>2630</v>
      </c>
      <c r="G52" s="14" t="s">
        <v>3836</v>
      </c>
      <c r="H52" s="28" t="str">
        <f t="shared" si="1"/>
        <v>TN - Tennessee</v>
      </c>
      <c r="I52" s="16"/>
    </row>
    <row r="53" spans="1:9" ht="11.25">
      <c r="A53" s="20" t="s">
        <v>1129</v>
      </c>
      <c r="B53" s="20" t="s">
        <v>1130</v>
      </c>
      <c r="C53" s="24" t="str">
        <f t="shared" si="0"/>
        <v>CU - Cuba</v>
      </c>
      <c r="F53" s="13" t="s">
        <v>2631</v>
      </c>
      <c r="G53" s="14" t="s">
        <v>3181</v>
      </c>
      <c r="H53" s="28" t="str">
        <f t="shared" si="1"/>
        <v>TX - Texas</v>
      </c>
      <c r="I53" s="16"/>
    </row>
    <row r="54" spans="1:9" ht="33.75">
      <c r="A54" s="20" t="s">
        <v>1131</v>
      </c>
      <c r="B54" s="20" t="s">
        <v>1132</v>
      </c>
      <c r="C54" s="24" t="str">
        <f t="shared" si="0"/>
        <v>CV - Cape Verde</v>
      </c>
      <c r="F54" s="13" t="s">
        <v>2059</v>
      </c>
      <c r="G54" s="14" t="s">
        <v>3188</v>
      </c>
      <c r="H54" s="28" t="str">
        <f t="shared" si="1"/>
        <v>UM - Minor Outlying Islands</v>
      </c>
      <c r="I54" s="16"/>
    </row>
    <row r="55" spans="1:9" ht="11.25">
      <c r="A55" s="20" t="s">
        <v>1133</v>
      </c>
      <c r="B55" s="20" t="s">
        <v>1134</v>
      </c>
      <c r="C55" s="24" t="str">
        <f t="shared" si="0"/>
        <v>CX - Christmas Island</v>
      </c>
      <c r="F55" s="13" t="s">
        <v>2632</v>
      </c>
      <c r="G55" s="14" t="s">
        <v>1984</v>
      </c>
      <c r="H55" s="28" t="str">
        <f t="shared" si="1"/>
        <v>UT - Utah</v>
      </c>
      <c r="I55" s="16"/>
    </row>
    <row r="56" spans="1:9" ht="11.25">
      <c r="A56" s="20" t="s">
        <v>1135</v>
      </c>
      <c r="B56" s="20" t="s">
        <v>1136</v>
      </c>
      <c r="C56" s="24" t="str">
        <f t="shared" si="0"/>
        <v>CY - Cyprus</v>
      </c>
      <c r="F56" s="13" t="s">
        <v>2635</v>
      </c>
      <c r="G56" s="14" t="s">
        <v>3831</v>
      </c>
      <c r="H56" s="28" t="str">
        <f t="shared" si="1"/>
        <v>VA - Virginia</v>
      </c>
      <c r="I56" s="16"/>
    </row>
    <row r="57" spans="1:9" ht="33.75">
      <c r="A57" s="20" t="s">
        <v>1137</v>
      </c>
      <c r="B57" s="20" t="s">
        <v>1138</v>
      </c>
      <c r="C57" s="24" t="str">
        <f t="shared" si="0"/>
        <v>CZ - Czech Republic</v>
      </c>
      <c r="F57" s="13" t="s">
        <v>2634</v>
      </c>
      <c r="G57" s="14" t="s">
        <v>2060</v>
      </c>
      <c r="H57" s="28" t="str">
        <f t="shared" si="1"/>
        <v>VI - Virgin Islands of the U.S.</v>
      </c>
      <c r="I57" s="16"/>
    </row>
    <row r="58" spans="1:9" ht="11.25">
      <c r="A58" s="20" t="s">
        <v>2892</v>
      </c>
      <c r="B58" s="20" t="s">
        <v>1139</v>
      </c>
      <c r="C58" s="24" t="str">
        <f t="shared" si="0"/>
        <v>DE - Germany</v>
      </c>
      <c r="F58" s="13" t="s">
        <v>2633</v>
      </c>
      <c r="G58" s="14" t="s">
        <v>1999</v>
      </c>
      <c r="H58" s="28" t="str">
        <f t="shared" si="1"/>
        <v>VT - Vermont</v>
      </c>
      <c r="I58" s="16"/>
    </row>
    <row r="59" spans="1:9" ht="11.25">
      <c r="A59" s="20" t="s">
        <v>1140</v>
      </c>
      <c r="B59" s="20" t="s">
        <v>1141</v>
      </c>
      <c r="C59" s="24" t="str">
        <f t="shared" si="0"/>
        <v>DJ - Djibouti</v>
      </c>
      <c r="F59" s="13" t="s">
        <v>2636</v>
      </c>
      <c r="G59" s="119" t="s">
        <v>3832</v>
      </c>
      <c r="H59" s="28" t="str">
        <f t="shared" si="1"/>
        <v>WA - Washington</v>
      </c>
      <c r="I59" s="16"/>
    </row>
    <row r="60" spans="1:9" ht="11.25">
      <c r="A60" s="20" t="s">
        <v>1142</v>
      </c>
      <c r="B60" s="20" t="s">
        <v>1143</v>
      </c>
      <c r="C60" s="24" t="str">
        <f t="shared" si="0"/>
        <v>DK - Denmark</v>
      </c>
      <c r="F60" s="13" t="s">
        <v>2638</v>
      </c>
      <c r="G60" s="14" t="s">
        <v>3839</v>
      </c>
      <c r="H60" s="28" t="str">
        <f t="shared" si="1"/>
        <v>WI - Wisconsin</v>
      </c>
      <c r="I60" s="16"/>
    </row>
    <row r="61" spans="1:9" ht="22.5">
      <c r="A61" s="20" t="s">
        <v>1144</v>
      </c>
      <c r="B61" s="20" t="s">
        <v>1145</v>
      </c>
      <c r="C61" s="24" t="str">
        <f t="shared" si="0"/>
        <v>DM - Dominica</v>
      </c>
      <c r="F61" s="13" t="s">
        <v>2637</v>
      </c>
      <c r="G61" s="14" t="s">
        <v>1987</v>
      </c>
      <c r="H61" s="28" t="str">
        <f t="shared" si="1"/>
        <v>WV - West Virginia</v>
      </c>
      <c r="I61" s="16"/>
    </row>
    <row r="62" spans="1:9" ht="11.25">
      <c r="A62" s="20" t="s">
        <v>1146</v>
      </c>
      <c r="B62" s="20" t="s">
        <v>1147</v>
      </c>
      <c r="C62" s="24" t="str">
        <f t="shared" si="0"/>
        <v>DO - Dominican Republic</v>
      </c>
      <c r="F62" s="13" t="s">
        <v>2639</v>
      </c>
      <c r="G62" s="14" t="s">
        <v>2001</v>
      </c>
      <c r="H62" s="28" t="str">
        <f t="shared" si="1"/>
        <v>WY - Wyoming</v>
      </c>
      <c r="I62" s="16"/>
    </row>
    <row r="63" spans="1:3" ht="11.25">
      <c r="A63" s="20" t="s">
        <v>1148</v>
      </c>
      <c r="B63" s="20" t="s">
        <v>1149</v>
      </c>
      <c r="C63" s="24" t="str">
        <f t="shared" si="0"/>
        <v>DZ - Algeria</v>
      </c>
    </row>
    <row r="64" spans="1:3" ht="11.25">
      <c r="A64" s="20" t="s">
        <v>1150</v>
      </c>
      <c r="B64" s="20" t="s">
        <v>1151</v>
      </c>
      <c r="C64" s="24" t="str">
        <f t="shared" si="0"/>
        <v>EC - Ecuador</v>
      </c>
    </row>
    <row r="65" spans="1:3" ht="11.25">
      <c r="A65" s="20" t="s">
        <v>1152</v>
      </c>
      <c r="B65" s="20" t="s">
        <v>1153</v>
      </c>
      <c r="C65" s="24" t="str">
        <f t="shared" si="0"/>
        <v>EE - Estonia</v>
      </c>
    </row>
    <row r="66" spans="1:3" ht="11.25">
      <c r="A66" s="20" t="s">
        <v>1154</v>
      </c>
      <c r="B66" s="20" t="s">
        <v>1155</v>
      </c>
      <c r="C66" s="24" t="str">
        <f t="shared" si="0"/>
        <v>EG - Egypt</v>
      </c>
    </row>
    <row r="67" spans="1:3" ht="11.25">
      <c r="A67" s="20" t="s">
        <v>1156</v>
      </c>
      <c r="B67" s="20" t="s">
        <v>1157</v>
      </c>
      <c r="C67" s="24" t="str">
        <f aca="true" t="shared" si="2" ref="C67:C130">A67&amp;" - "&amp;B67</f>
        <v>EH - Western Sahara</v>
      </c>
    </row>
    <row r="68" spans="1:3" ht="11.25">
      <c r="A68" s="20" t="s">
        <v>3902</v>
      </c>
      <c r="B68" s="20" t="s">
        <v>3903</v>
      </c>
      <c r="C68" s="24" t="str">
        <f t="shared" si="2"/>
        <v>ER - Eritrea</v>
      </c>
    </row>
    <row r="69" spans="1:3" ht="11.25">
      <c r="A69" s="20" t="s">
        <v>3904</v>
      </c>
      <c r="B69" s="20" t="s">
        <v>3905</v>
      </c>
      <c r="C69" s="24" t="str">
        <f t="shared" si="2"/>
        <v>ES - Spain</v>
      </c>
    </row>
    <row r="70" spans="1:3" ht="11.25">
      <c r="A70" s="20" t="s">
        <v>3906</v>
      </c>
      <c r="B70" s="20" t="s">
        <v>3907</v>
      </c>
      <c r="C70" s="24" t="str">
        <f t="shared" si="2"/>
        <v>ET - Ethiopia</v>
      </c>
    </row>
    <row r="71" spans="1:3" ht="11.25">
      <c r="A71" s="20" t="s">
        <v>3908</v>
      </c>
      <c r="B71" s="20" t="s">
        <v>3909</v>
      </c>
      <c r="C71" s="24" t="str">
        <f t="shared" si="2"/>
        <v>FI - Finland</v>
      </c>
    </row>
    <row r="72" spans="1:3" ht="11.25">
      <c r="A72" s="20" t="s">
        <v>3910</v>
      </c>
      <c r="B72" s="20" t="s">
        <v>3911</v>
      </c>
      <c r="C72" s="24" t="str">
        <f t="shared" si="2"/>
        <v>FJ - Fiji</v>
      </c>
    </row>
    <row r="73" spans="1:3" ht="11.25">
      <c r="A73" s="20" t="s">
        <v>3912</v>
      </c>
      <c r="B73" s="20" t="s">
        <v>3913</v>
      </c>
      <c r="C73" s="24" t="str">
        <f t="shared" si="2"/>
        <v>FK - Falkland Islands (Malvinas)</v>
      </c>
    </row>
    <row r="74" spans="1:3" ht="11.25">
      <c r="A74" s="20" t="s">
        <v>2894</v>
      </c>
      <c r="B74" s="20" t="s">
        <v>3914</v>
      </c>
      <c r="C74" s="24" t="str">
        <f t="shared" si="2"/>
        <v>FM - Micronesia, Federated States of</v>
      </c>
    </row>
    <row r="75" spans="1:3" ht="11.25">
      <c r="A75" s="20" t="s">
        <v>3915</v>
      </c>
      <c r="B75" s="20" t="s">
        <v>3916</v>
      </c>
      <c r="C75" s="24" t="str">
        <f t="shared" si="2"/>
        <v>FO - Faroe Islands</v>
      </c>
    </row>
    <row r="76" spans="1:3" ht="11.25">
      <c r="A76" s="20" t="s">
        <v>3917</v>
      </c>
      <c r="B76" s="20" t="s">
        <v>3918</v>
      </c>
      <c r="C76" s="24" t="str">
        <f t="shared" si="2"/>
        <v>FR - France</v>
      </c>
    </row>
    <row r="77" spans="1:3" ht="11.25">
      <c r="A77" s="20" t="s">
        <v>2896</v>
      </c>
      <c r="B77" s="20" t="s">
        <v>3919</v>
      </c>
      <c r="C77" s="24" t="str">
        <f t="shared" si="2"/>
        <v>GA - Gabon</v>
      </c>
    </row>
    <row r="78" spans="1:3" ht="11.25">
      <c r="A78" s="20" t="s">
        <v>3920</v>
      </c>
      <c r="B78" s="20" t="s">
        <v>3921</v>
      </c>
      <c r="C78" s="24" t="str">
        <f t="shared" si="2"/>
        <v>GB - United Kingdom</v>
      </c>
    </row>
    <row r="79" spans="1:3" ht="11.25">
      <c r="A79" s="20" t="s">
        <v>3922</v>
      </c>
      <c r="B79" s="20" t="s">
        <v>3923</v>
      </c>
      <c r="C79" s="24" t="str">
        <f t="shared" si="2"/>
        <v>GD - Grenada</v>
      </c>
    </row>
    <row r="80" spans="1:3" ht="11.25">
      <c r="A80" s="20" t="s">
        <v>3924</v>
      </c>
      <c r="B80" s="20" t="s">
        <v>311</v>
      </c>
      <c r="C80" s="24" t="str">
        <f t="shared" si="2"/>
        <v>GE - Georgia</v>
      </c>
    </row>
    <row r="81" spans="1:3" ht="11.25">
      <c r="A81" s="20" t="s">
        <v>3925</v>
      </c>
      <c r="B81" s="20" t="s">
        <v>3926</v>
      </c>
      <c r="C81" s="24" t="str">
        <f t="shared" si="2"/>
        <v>GF - French Guiana</v>
      </c>
    </row>
    <row r="82" spans="1:3" ht="11.25">
      <c r="A82" s="20" t="s">
        <v>3927</v>
      </c>
      <c r="B82" s="20" t="s">
        <v>3928</v>
      </c>
      <c r="C82" s="24" t="str">
        <f t="shared" si="2"/>
        <v>GG - Guernsey</v>
      </c>
    </row>
    <row r="83" spans="1:3" ht="11.25">
      <c r="A83" s="20" t="s">
        <v>3929</v>
      </c>
      <c r="B83" s="20" t="s">
        <v>3930</v>
      </c>
      <c r="C83" s="24" t="str">
        <f t="shared" si="2"/>
        <v>GH - Ghana</v>
      </c>
    </row>
    <row r="84" spans="1:3" ht="11.25">
      <c r="A84" s="20" t="s">
        <v>3931</v>
      </c>
      <c r="B84" s="20" t="s">
        <v>3932</v>
      </c>
      <c r="C84" s="24" t="str">
        <f t="shared" si="2"/>
        <v>GI - Gibraltar</v>
      </c>
    </row>
    <row r="85" spans="1:3" ht="11.25">
      <c r="A85" s="20" t="s">
        <v>3933</v>
      </c>
      <c r="B85" s="20" t="s">
        <v>3934</v>
      </c>
      <c r="C85" s="24" t="str">
        <f t="shared" si="2"/>
        <v>GL - Greenland</v>
      </c>
    </row>
    <row r="86" spans="1:3" ht="11.25">
      <c r="A86" s="20" t="s">
        <v>3935</v>
      </c>
      <c r="B86" s="20" t="s">
        <v>3936</v>
      </c>
      <c r="C86" s="24" t="str">
        <f t="shared" si="2"/>
        <v>GM - Gambia</v>
      </c>
    </row>
    <row r="87" spans="1:3" ht="11.25">
      <c r="A87" s="20" t="s">
        <v>3937</v>
      </c>
      <c r="B87" s="20" t="s">
        <v>3938</v>
      </c>
      <c r="C87" s="24" t="str">
        <f t="shared" si="2"/>
        <v>GN - Guinea</v>
      </c>
    </row>
    <row r="88" spans="1:3" ht="11.25">
      <c r="A88" s="20" t="s">
        <v>3939</v>
      </c>
      <c r="B88" s="20" t="s">
        <v>3940</v>
      </c>
      <c r="C88" s="24" t="str">
        <f t="shared" si="2"/>
        <v>GP - Guadeloupe</v>
      </c>
    </row>
    <row r="89" spans="1:3" ht="11.25">
      <c r="A89" s="20" t="s">
        <v>3941</v>
      </c>
      <c r="B89" s="20" t="s">
        <v>3942</v>
      </c>
      <c r="C89" s="24" t="str">
        <f t="shared" si="2"/>
        <v>GQ - Equatorial Guinea</v>
      </c>
    </row>
    <row r="90" spans="1:3" ht="11.25">
      <c r="A90" s="20" t="s">
        <v>3943</v>
      </c>
      <c r="B90" s="20" t="s">
        <v>3944</v>
      </c>
      <c r="C90" s="24" t="str">
        <f t="shared" si="2"/>
        <v>GR - Greece</v>
      </c>
    </row>
    <row r="91" spans="1:3" ht="11.25">
      <c r="A91" s="20" t="s">
        <v>3945</v>
      </c>
      <c r="B91" s="20" t="s">
        <v>3946</v>
      </c>
      <c r="C91" s="24" t="str">
        <f t="shared" si="2"/>
        <v>GS - South Georgia and the South Sandwich Islands</v>
      </c>
    </row>
    <row r="92" spans="1:3" ht="11.25">
      <c r="A92" s="20" t="s">
        <v>3947</v>
      </c>
      <c r="B92" s="20" t="s">
        <v>3948</v>
      </c>
      <c r="C92" s="24" t="str">
        <f t="shared" si="2"/>
        <v>GT - Guatemala</v>
      </c>
    </row>
    <row r="93" spans="1:3" ht="11.25">
      <c r="A93" s="20" t="s">
        <v>2897</v>
      </c>
      <c r="B93" s="20" t="s">
        <v>2002</v>
      </c>
      <c r="C93" s="24" t="str">
        <f t="shared" si="2"/>
        <v>GU - Guam</v>
      </c>
    </row>
    <row r="94" spans="1:3" ht="11.25">
      <c r="A94" s="20" t="s">
        <v>3949</v>
      </c>
      <c r="B94" s="20" t="s">
        <v>3950</v>
      </c>
      <c r="C94" s="24" t="str">
        <f t="shared" si="2"/>
        <v>GW - Guinea-Bissau</v>
      </c>
    </row>
    <row r="95" spans="1:3" ht="11.25">
      <c r="A95" s="20" t="s">
        <v>3951</v>
      </c>
      <c r="B95" s="20" t="s">
        <v>3952</v>
      </c>
      <c r="C95" s="24" t="str">
        <f t="shared" si="2"/>
        <v>GY - Guyana</v>
      </c>
    </row>
    <row r="96" spans="1:3" ht="11.25">
      <c r="A96" s="20" t="s">
        <v>3953</v>
      </c>
      <c r="B96" s="20" t="s">
        <v>3954</v>
      </c>
      <c r="C96" s="24" t="str">
        <f t="shared" si="2"/>
        <v>HK - Hong Kong</v>
      </c>
    </row>
    <row r="97" spans="1:3" ht="11.25">
      <c r="A97" s="20" t="s">
        <v>3955</v>
      </c>
      <c r="B97" s="20" t="s">
        <v>3956</v>
      </c>
      <c r="C97" s="24" t="str">
        <f t="shared" si="2"/>
        <v>HM - Heard Island and McDonald Islands</v>
      </c>
    </row>
    <row r="98" spans="1:3" ht="11.25">
      <c r="A98" s="20" t="s">
        <v>3957</v>
      </c>
      <c r="B98" s="20" t="s">
        <v>3958</v>
      </c>
      <c r="C98" s="24" t="str">
        <f t="shared" si="2"/>
        <v>HN - Honduras</v>
      </c>
    </row>
    <row r="99" spans="1:3" ht="11.25">
      <c r="A99" s="20" t="s">
        <v>3959</v>
      </c>
      <c r="B99" s="20" t="s">
        <v>3960</v>
      </c>
      <c r="C99" s="24" t="str">
        <f t="shared" si="2"/>
        <v>HR - Croatia</v>
      </c>
    </row>
    <row r="100" spans="1:3" ht="11.25">
      <c r="A100" s="20" t="s">
        <v>3961</v>
      </c>
      <c r="B100" s="20" t="s">
        <v>3962</v>
      </c>
      <c r="C100" s="24" t="str">
        <f t="shared" si="2"/>
        <v>HT - Haiti</v>
      </c>
    </row>
    <row r="101" spans="1:3" ht="11.25">
      <c r="A101" s="20" t="s">
        <v>3963</v>
      </c>
      <c r="B101" s="20" t="s">
        <v>3964</v>
      </c>
      <c r="C101" s="24" t="str">
        <f t="shared" si="2"/>
        <v>HU - Hungary</v>
      </c>
    </row>
    <row r="102" spans="1:3" ht="11.25">
      <c r="A102" s="20" t="s">
        <v>2899</v>
      </c>
      <c r="B102" s="20" t="s">
        <v>3965</v>
      </c>
      <c r="C102" s="24" t="str">
        <f t="shared" si="2"/>
        <v>ID - Indonesia</v>
      </c>
    </row>
    <row r="103" spans="1:3" ht="11.25">
      <c r="A103" s="20" t="s">
        <v>3966</v>
      </c>
      <c r="B103" s="20" t="s">
        <v>3967</v>
      </c>
      <c r="C103" s="24" t="str">
        <f t="shared" si="2"/>
        <v>IE - Ireland</v>
      </c>
    </row>
    <row r="104" spans="1:3" ht="11.25">
      <c r="A104" s="20" t="s">
        <v>2900</v>
      </c>
      <c r="B104" s="20" t="s">
        <v>3968</v>
      </c>
      <c r="C104" s="24" t="str">
        <f t="shared" si="2"/>
        <v>IL - Israel</v>
      </c>
    </row>
    <row r="105" spans="1:3" ht="11.25">
      <c r="A105" s="20" t="s">
        <v>3969</v>
      </c>
      <c r="B105" s="20" t="s">
        <v>3970</v>
      </c>
      <c r="C105" s="24" t="str">
        <f t="shared" si="2"/>
        <v>IM - Isle of Man</v>
      </c>
    </row>
    <row r="106" spans="1:3" ht="11.25">
      <c r="A106" s="20" t="s">
        <v>2901</v>
      </c>
      <c r="B106" s="20" t="s">
        <v>3971</v>
      </c>
      <c r="C106" s="24" t="str">
        <f t="shared" si="2"/>
        <v>IN - India</v>
      </c>
    </row>
    <row r="107" spans="1:3" ht="11.25">
      <c r="A107" s="20" t="s">
        <v>3972</v>
      </c>
      <c r="B107" s="20" t="s">
        <v>3973</v>
      </c>
      <c r="C107" s="24" t="str">
        <f t="shared" si="2"/>
        <v>IO - British Indian Ocean Territory</v>
      </c>
    </row>
    <row r="108" spans="1:3" ht="11.25">
      <c r="A108" s="20" t="s">
        <v>3974</v>
      </c>
      <c r="B108" s="20" t="s">
        <v>3975</v>
      </c>
      <c r="C108" s="24" t="str">
        <f t="shared" si="2"/>
        <v>IQ - Iraq</v>
      </c>
    </row>
    <row r="109" spans="1:3" ht="11.25">
      <c r="A109" s="20" t="s">
        <v>3976</v>
      </c>
      <c r="B109" s="20" t="s">
        <v>3977</v>
      </c>
      <c r="C109" s="24" t="str">
        <f t="shared" si="2"/>
        <v>IR - Iran, Islamic Republic of</v>
      </c>
    </row>
    <row r="110" spans="1:3" ht="11.25">
      <c r="A110" s="20" t="s">
        <v>3978</v>
      </c>
      <c r="B110" s="20" t="s">
        <v>3979</v>
      </c>
      <c r="C110" s="24" t="str">
        <f t="shared" si="2"/>
        <v>IS - Iceland</v>
      </c>
    </row>
    <row r="111" spans="1:3" ht="11.25">
      <c r="A111" s="20" t="s">
        <v>3980</v>
      </c>
      <c r="B111" s="20" t="s">
        <v>3981</v>
      </c>
      <c r="C111" s="24" t="str">
        <f t="shared" si="2"/>
        <v>IT - Italy</v>
      </c>
    </row>
    <row r="112" spans="1:3" ht="11.25">
      <c r="A112" s="20" t="s">
        <v>3982</v>
      </c>
      <c r="B112" s="20" t="s">
        <v>3983</v>
      </c>
      <c r="C112" s="24" t="str">
        <f t="shared" si="2"/>
        <v>JE - Jersey</v>
      </c>
    </row>
    <row r="113" spans="1:3" ht="11.25">
      <c r="A113" s="20" t="s">
        <v>3984</v>
      </c>
      <c r="B113" s="20" t="s">
        <v>3985</v>
      </c>
      <c r="C113" s="24" t="str">
        <f t="shared" si="2"/>
        <v>JM - Jamaica</v>
      </c>
    </row>
    <row r="114" spans="1:3" ht="11.25">
      <c r="A114" s="20" t="s">
        <v>3986</v>
      </c>
      <c r="B114" s="20" t="s">
        <v>3987</v>
      </c>
      <c r="C114" s="24" t="str">
        <f t="shared" si="2"/>
        <v>JO - Jordan</v>
      </c>
    </row>
    <row r="115" spans="1:3" ht="11.25">
      <c r="A115" s="20" t="s">
        <v>3988</v>
      </c>
      <c r="B115" s="20" t="s">
        <v>3989</v>
      </c>
      <c r="C115" s="24" t="str">
        <f t="shared" si="2"/>
        <v>JP - Japan</v>
      </c>
    </row>
    <row r="116" spans="1:3" ht="11.25">
      <c r="A116" s="20" t="s">
        <v>3990</v>
      </c>
      <c r="B116" s="20" t="s">
        <v>3991</v>
      </c>
      <c r="C116" s="24" t="str">
        <f t="shared" si="2"/>
        <v>KE - Kenya</v>
      </c>
    </row>
    <row r="117" spans="1:3" ht="11.25">
      <c r="A117" s="20" t="s">
        <v>3992</v>
      </c>
      <c r="B117" s="20" t="s">
        <v>3993</v>
      </c>
      <c r="C117" s="24" t="str">
        <f t="shared" si="2"/>
        <v>KG - Kyrgyzstan</v>
      </c>
    </row>
    <row r="118" spans="1:3" ht="11.25">
      <c r="A118" s="20" t="s">
        <v>3994</v>
      </c>
      <c r="B118" s="20" t="s">
        <v>3995</v>
      </c>
      <c r="C118" s="24" t="str">
        <f t="shared" si="2"/>
        <v>KH - Cambodia</v>
      </c>
    </row>
    <row r="119" spans="1:3" ht="11.25">
      <c r="A119" s="20" t="s">
        <v>3996</v>
      </c>
      <c r="B119" s="20" t="s">
        <v>3997</v>
      </c>
      <c r="C119" s="24" t="str">
        <f t="shared" si="2"/>
        <v>KI - Kiribati</v>
      </c>
    </row>
    <row r="120" spans="1:3" ht="11.25">
      <c r="A120" s="20" t="s">
        <v>3998</v>
      </c>
      <c r="B120" s="20" t="s">
        <v>3999</v>
      </c>
      <c r="C120" s="24" t="str">
        <f t="shared" si="2"/>
        <v>KM - Comoros</v>
      </c>
    </row>
    <row r="121" spans="1:3" ht="11.25">
      <c r="A121" s="20" t="s">
        <v>4000</v>
      </c>
      <c r="B121" s="20" t="s">
        <v>4001</v>
      </c>
      <c r="C121" s="24" t="str">
        <f t="shared" si="2"/>
        <v>KN - Saint Kitts and Nevis</v>
      </c>
    </row>
    <row r="122" spans="1:3" ht="11.25">
      <c r="A122" s="20" t="s">
        <v>4002</v>
      </c>
      <c r="B122" s="20" t="s">
        <v>1777</v>
      </c>
      <c r="C122" s="24" t="str">
        <f t="shared" si="2"/>
        <v>KP - Korea, Democratic Peoples Republic of</v>
      </c>
    </row>
    <row r="123" spans="1:3" ht="11.25">
      <c r="A123" s="20" t="s">
        <v>4003</v>
      </c>
      <c r="B123" s="20" t="s">
        <v>4004</v>
      </c>
      <c r="C123" s="24" t="str">
        <f t="shared" si="2"/>
        <v>KR - Korea, Republic of</v>
      </c>
    </row>
    <row r="124" spans="1:3" ht="11.25">
      <c r="A124" s="20" t="s">
        <v>4005</v>
      </c>
      <c r="B124" s="20" t="s">
        <v>4006</v>
      </c>
      <c r="C124" s="24" t="str">
        <f t="shared" si="2"/>
        <v>KW - Kuwait</v>
      </c>
    </row>
    <row r="125" spans="1:3" ht="11.25">
      <c r="A125" s="20" t="s">
        <v>1399</v>
      </c>
      <c r="B125" s="20" t="s">
        <v>4007</v>
      </c>
      <c r="C125" s="24" t="str">
        <f t="shared" si="2"/>
        <v>KY - Cayman Islands</v>
      </c>
    </row>
    <row r="126" spans="1:3" ht="11.25">
      <c r="A126" s="20" t="s">
        <v>4008</v>
      </c>
      <c r="B126" s="20" t="s">
        <v>4009</v>
      </c>
      <c r="C126" s="24" t="str">
        <f t="shared" si="2"/>
        <v>KZ - Kazakhstan</v>
      </c>
    </row>
    <row r="127" spans="1:3" ht="11.25">
      <c r="A127" s="20" t="s">
        <v>3434</v>
      </c>
      <c r="B127" s="20" t="s">
        <v>1776</v>
      </c>
      <c r="C127" s="24" t="str">
        <f t="shared" si="2"/>
        <v>LA - Lao Peoples Democratic Republic</v>
      </c>
    </row>
    <row r="128" spans="1:3" ht="11.25">
      <c r="A128" s="20" t="s">
        <v>4010</v>
      </c>
      <c r="B128" s="20" t="s">
        <v>4011</v>
      </c>
      <c r="C128" s="24" t="str">
        <f t="shared" si="2"/>
        <v>LB - Lebanon</v>
      </c>
    </row>
    <row r="129" spans="1:3" ht="11.25">
      <c r="A129" s="20" t="s">
        <v>4012</v>
      </c>
      <c r="B129" s="20" t="s">
        <v>4013</v>
      </c>
      <c r="C129" s="24" t="str">
        <f t="shared" si="2"/>
        <v>LC - Saint Lucia</v>
      </c>
    </row>
    <row r="130" spans="1:3" ht="11.25">
      <c r="A130" s="20" t="s">
        <v>4014</v>
      </c>
      <c r="B130" s="20" t="s">
        <v>4015</v>
      </c>
      <c r="C130" s="24" t="str">
        <f t="shared" si="2"/>
        <v>LI - Liechtenstein</v>
      </c>
    </row>
    <row r="131" spans="1:3" ht="11.25">
      <c r="A131" s="20" t="s">
        <v>4016</v>
      </c>
      <c r="B131" s="20" t="s">
        <v>4017</v>
      </c>
      <c r="C131" s="24" t="str">
        <f aca="true" t="shared" si="3" ref="C131:C194">A131&amp;" - "&amp;B131</f>
        <v>LK - Sri Lanka</v>
      </c>
    </row>
    <row r="132" spans="1:3" ht="11.25">
      <c r="A132" s="20" t="s">
        <v>4018</v>
      </c>
      <c r="B132" s="20" t="s">
        <v>4019</v>
      </c>
      <c r="C132" s="24" t="str">
        <f t="shared" si="3"/>
        <v>LR - Liberia</v>
      </c>
    </row>
    <row r="133" spans="1:3" ht="11.25">
      <c r="A133" s="20" t="s">
        <v>4020</v>
      </c>
      <c r="B133" s="20" t="s">
        <v>4021</v>
      </c>
      <c r="C133" s="24" t="str">
        <f t="shared" si="3"/>
        <v>LS - Lesotho</v>
      </c>
    </row>
    <row r="134" spans="1:3" ht="11.25">
      <c r="A134" s="20" t="s">
        <v>4022</v>
      </c>
      <c r="B134" s="20" t="s">
        <v>4023</v>
      </c>
      <c r="C134" s="24" t="str">
        <f t="shared" si="3"/>
        <v>LT - Lithuania</v>
      </c>
    </row>
    <row r="135" spans="1:3" ht="11.25">
      <c r="A135" s="20" t="s">
        <v>4024</v>
      </c>
      <c r="B135" s="20" t="s">
        <v>3753</v>
      </c>
      <c r="C135" s="24" t="str">
        <f t="shared" si="3"/>
        <v>LU - Luxembourg</v>
      </c>
    </row>
    <row r="136" spans="1:3" ht="11.25">
      <c r="A136" s="20" t="s">
        <v>3754</v>
      </c>
      <c r="B136" s="20" t="s">
        <v>3755</v>
      </c>
      <c r="C136" s="24" t="str">
        <f t="shared" si="3"/>
        <v>LV - Latvia</v>
      </c>
    </row>
    <row r="137" spans="1:3" ht="11.25">
      <c r="A137" s="20" t="s">
        <v>3756</v>
      </c>
      <c r="B137" s="20" t="s">
        <v>3757</v>
      </c>
      <c r="C137" s="24" t="str">
        <f t="shared" si="3"/>
        <v>LY - Libyan Arab Jamahiriya</v>
      </c>
    </row>
    <row r="138" spans="1:3" ht="11.25">
      <c r="A138" s="20" t="s">
        <v>1403</v>
      </c>
      <c r="B138" s="20" t="s">
        <v>3758</v>
      </c>
      <c r="C138" s="24" t="str">
        <f t="shared" si="3"/>
        <v>MA - Morocco</v>
      </c>
    </row>
    <row r="139" spans="1:3" ht="11.25">
      <c r="A139" s="20" t="s">
        <v>3759</v>
      </c>
      <c r="B139" s="20" t="s">
        <v>3760</v>
      </c>
      <c r="C139" s="24" t="str">
        <f t="shared" si="3"/>
        <v>MC - Monaco</v>
      </c>
    </row>
    <row r="140" spans="1:3" ht="11.25">
      <c r="A140" s="20" t="s">
        <v>1402</v>
      </c>
      <c r="B140" s="20" t="s">
        <v>3761</v>
      </c>
      <c r="C140" s="24" t="str">
        <f t="shared" si="3"/>
        <v>MD - Moldova, Republic of</v>
      </c>
    </row>
    <row r="141" spans="1:3" ht="11.25">
      <c r="A141" s="20" t="s">
        <v>1400</v>
      </c>
      <c r="B141" s="20" t="s">
        <v>1778</v>
      </c>
      <c r="C141" s="24" t="str">
        <f t="shared" si="3"/>
        <v>ME - Montenegro, Republic of</v>
      </c>
    </row>
    <row r="142" spans="1:3" ht="11.25">
      <c r="A142" s="20" t="s">
        <v>3762</v>
      </c>
      <c r="B142" s="20" t="s">
        <v>3763</v>
      </c>
      <c r="C142" s="24" t="str">
        <f t="shared" si="3"/>
        <v>MG - Madagascar</v>
      </c>
    </row>
    <row r="143" spans="1:3" ht="11.25">
      <c r="A143" s="20" t="s">
        <v>1401</v>
      </c>
      <c r="B143" s="20" t="s">
        <v>2006</v>
      </c>
      <c r="C143" s="24" t="str">
        <f t="shared" si="3"/>
        <v>MH - Marshall Islands</v>
      </c>
    </row>
    <row r="144" spans="1:3" ht="11.25">
      <c r="A144" s="20" t="s">
        <v>3764</v>
      </c>
      <c r="B144" s="20" t="s">
        <v>3765</v>
      </c>
      <c r="C144" s="24" t="str">
        <f t="shared" si="3"/>
        <v>MK - Macedonia, the former Yugoslav Republic of</v>
      </c>
    </row>
    <row r="145" spans="1:3" ht="11.25">
      <c r="A145" s="20" t="s">
        <v>3766</v>
      </c>
      <c r="B145" s="20" t="s">
        <v>3767</v>
      </c>
      <c r="C145" s="24" t="str">
        <f t="shared" si="3"/>
        <v>ML - Mali</v>
      </c>
    </row>
    <row r="146" spans="1:3" ht="11.25">
      <c r="A146" s="20" t="s">
        <v>3768</v>
      </c>
      <c r="B146" s="20" t="s">
        <v>3769</v>
      </c>
      <c r="C146" s="24" t="str">
        <f t="shared" si="3"/>
        <v>MM - Myanmar</v>
      </c>
    </row>
    <row r="147" spans="1:3" ht="11.25">
      <c r="A147" s="20" t="s">
        <v>1405</v>
      </c>
      <c r="B147" s="20" t="s">
        <v>3770</v>
      </c>
      <c r="C147" s="24" t="str">
        <f t="shared" si="3"/>
        <v>MN - Mongolia</v>
      </c>
    </row>
    <row r="148" spans="1:3" ht="11.25">
      <c r="A148" s="20" t="s">
        <v>1407</v>
      </c>
      <c r="B148" s="20" t="s">
        <v>3771</v>
      </c>
      <c r="C148" s="24" t="str">
        <f t="shared" si="3"/>
        <v>MO - Macao</v>
      </c>
    </row>
    <row r="149" spans="1:3" ht="11.25">
      <c r="A149" s="20" t="s">
        <v>2620</v>
      </c>
      <c r="B149" s="20" t="s">
        <v>2003</v>
      </c>
      <c r="C149" s="24" t="str">
        <f t="shared" si="3"/>
        <v>MP - Northern Mariana Islands</v>
      </c>
    </row>
    <row r="150" spans="1:3" ht="11.25">
      <c r="A150" s="20" t="s">
        <v>3772</v>
      </c>
      <c r="B150" s="20" t="s">
        <v>3773</v>
      </c>
      <c r="C150" s="24" t="str">
        <f t="shared" si="3"/>
        <v>MQ - Martinique</v>
      </c>
    </row>
    <row r="151" spans="1:3" ht="11.25">
      <c r="A151" s="20" t="s">
        <v>3774</v>
      </c>
      <c r="B151" s="20" t="s">
        <v>3775</v>
      </c>
      <c r="C151" s="24" t="str">
        <f t="shared" si="3"/>
        <v>MR - Mauritania</v>
      </c>
    </row>
    <row r="152" spans="1:3" ht="11.25">
      <c r="A152" s="20" t="s">
        <v>1406</v>
      </c>
      <c r="B152" s="20" t="s">
        <v>3776</v>
      </c>
      <c r="C152" s="24" t="str">
        <f t="shared" si="3"/>
        <v>MS - Montserrat</v>
      </c>
    </row>
    <row r="153" spans="1:3" ht="11.25">
      <c r="A153" s="20" t="s">
        <v>1408</v>
      </c>
      <c r="B153" s="20" t="s">
        <v>3777</v>
      </c>
      <c r="C153" s="24" t="str">
        <f t="shared" si="3"/>
        <v>MT - Malta</v>
      </c>
    </row>
    <row r="154" spans="1:3" ht="11.25">
      <c r="A154" s="20" t="s">
        <v>3778</v>
      </c>
      <c r="B154" s="20" t="s">
        <v>3779</v>
      </c>
      <c r="C154" s="24" t="str">
        <f t="shared" si="3"/>
        <v>MU - Mauritius</v>
      </c>
    </row>
    <row r="155" spans="1:3" ht="11.25">
      <c r="A155" s="20" t="s">
        <v>3780</v>
      </c>
      <c r="B155" s="20" t="s">
        <v>3781</v>
      </c>
      <c r="C155" s="24" t="str">
        <f t="shared" si="3"/>
        <v>MV - Maldives</v>
      </c>
    </row>
    <row r="156" spans="1:3" ht="11.25">
      <c r="A156" s="20" t="s">
        <v>3782</v>
      </c>
      <c r="B156" s="20" t="s">
        <v>3783</v>
      </c>
      <c r="C156" s="24" t="str">
        <f t="shared" si="3"/>
        <v>MW - Malawi</v>
      </c>
    </row>
    <row r="157" spans="1:3" ht="11.25">
      <c r="A157" s="20" t="s">
        <v>3784</v>
      </c>
      <c r="B157" s="20" t="s">
        <v>3785</v>
      </c>
      <c r="C157" s="24" t="str">
        <f t="shared" si="3"/>
        <v>MX - Mexico</v>
      </c>
    </row>
    <row r="158" spans="1:3" ht="11.25">
      <c r="A158" s="20" t="s">
        <v>3786</v>
      </c>
      <c r="B158" s="20" t="s">
        <v>3787</v>
      </c>
      <c r="C158" s="24" t="str">
        <f t="shared" si="3"/>
        <v>MY - Malaysia</v>
      </c>
    </row>
    <row r="159" spans="1:3" ht="11.25">
      <c r="A159" s="20" t="s">
        <v>3788</v>
      </c>
      <c r="B159" s="20" t="s">
        <v>3789</v>
      </c>
      <c r="C159" s="24" t="str">
        <f t="shared" si="3"/>
        <v>MZ - Mozambique</v>
      </c>
    </row>
    <row r="160" spans="1:3" ht="11.25">
      <c r="A160" s="20" t="s">
        <v>3790</v>
      </c>
      <c r="B160" s="20" t="s">
        <v>3791</v>
      </c>
      <c r="C160" s="24" t="str">
        <f t="shared" si="3"/>
        <v>NA - Namibia</v>
      </c>
    </row>
    <row r="161" spans="1:3" ht="11.25">
      <c r="A161" s="20" t="s">
        <v>1415</v>
      </c>
      <c r="B161" s="20" t="s">
        <v>3792</v>
      </c>
      <c r="C161" s="24" t="str">
        <f t="shared" si="3"/>
        <v>NC - New Caledonia</v>
      </c>
    </row>
    <row r="162" spans="1:3" ht="11.25">
      <c r="A162" s="20" t="s">
        <v>1409</v>
      </c>
      <c r="B162" s="20" t="s">
        <v>3793</v>
      </c>
      <c r="C162" s="24" t="str">
        <f t="shared" si="3"/>
        <v>NE - Niger</v>
      </c>
    </row>
    <row r="163" spans="1:3" ht="11.25">
      <c r="A163" s="20" t="s">
        <v>3794</v>
      </c>
      <c r="B163" s="20" t="s">
        <v>3795</v>
      </c>
      <c r="C163" s="24" t="str">
        <f t="shared" si="3"/>
        <v>NF - Norfolk Island</v>
      </c>
    </row>
    <row r="164" spans="1:3" ht="11.25">
      <c r="A164" s="20" t="s">
        <v>3796</v>
      </c>
      <c r="B164" s="20" t="s">
        <v>3797</v>
      </c>
      <c r="C164" s="24" t="str">
        <f t="shared" si="3"/>
        <v>NG - Nigeria</v>
      </c>
    </row>
    <row r="165" spans="1:3" ht="11.25">
      <c r="A165" s="20" t="s">
        <v>3798</v>
      </c>
      <c r="B165" s="20" t="s">
        <v>3799</v>
      </c>
      <c r="C165" s="24" t="str">
        <f t="shared" si="3"/>
        <v>NI - Nicaragua</v>
      </c>
    </row>
    <row r="166" spans="1:3" ht="11.25">
      <c r="A166" s="20" t="s">
        <v>3800</v>
      </c>
      <c r="B166" s="20" t="s">
        <v>3801</v>
      </c>
      <c r="C166" s="24" t="str">
        <f t="shared" si="3"/>
        <v>NL - Netherlands</v>
      </c>
    </row>
    <row r="167" spans="1:3" ht="11.25">
      <c r="A167" s="20" t="s">
        <v>3802</v>
      </c>
      <c r="B167" s="20" t="s">
        <v>3803</v>
      </c>
      <c r="C167" s="24" t="str">
        <f t="shared" si="3"/>
        <v>NO - Norway</v>
      </c>
    </row>
    <row r="168" spans="1:3" ht="11.25">
      <c r="A168" s="20" t="s">
        <v>3804</v>
      </c>
      <c r="B168" s="20" t="s">
        <v>3805</v>
      </c>
      <c r="C168" s="24" t="str">
        <f t="shared" si="3"/>
        <v>NP - Nepal</v>
      </c>
    </row>
    <row r="169" spans="1:3" ht="11.25">
      <c r="A169" s="20" t="s">
        <v>3806</v>
      </c>
      <c r="B169" s="20" t="s">
        <v>3807</v>
      </c>
      <c r="C169" s="24" t="str">
        <f t="shared" si="3"/>
        <v>NR - Nauru</v>
      </c>
    </row>
    <row r="170" spans="1:3" ht="11.25">
      <c r="A170" s="20" t="s">
        <v>3808</v>
      </c>
      <c r="B170" s="20" t="s">
        <v>3809</v>
      </c>
      <c r="C170" s="24" t="str">
        <f t="shared" si="3"/>
        <v>NU - Niue</v>
      </c>
    </row>
    <row r="171" spans="1:3" ht="11.25">
      <c r="A171" s="20" t="s">
        <v>3810</v>
      </c>
      <c r="B171" s="20" t="s">
        <v>3811</v>
      </c>
      <c r="C171" s="24" t="str">
        <f t="shared" si="3"/>
        <v>NZ - New Zealand</v>
      </c>
    </row>
    <row r="172" spans="1:3" ht="11.25">
      <c r="A172" s="20" t="s">
        <v>3812</v>
      </c>
      <c r="B172" s="20" t="s">
        <v>3813</v>
      </c>
      <c r="C172" s="24" t="str">
        <f t="shared" si="3"/>
        <v>OM - Oman</v>
      </c>
    </row>
    <row r="173" spans="1:3" ht="11.25">
      <c r="A173" s="20" t="s">
        <v>2625</v>
      </c>
      <c r="B173" s="20" t="s">
        <v>3814</v>
      </c>
      <c r="C173" s="24" t="str">
        <f t="shared" si="3"/>
        <v>PA - Panama</v>
      </c>
    </row>
    <row r="174" spans="1:3" ht="11.25">
      <c r="A174" s="20" t="s">
        <v>3815</v>
      </c>
      <c r="B174" s="20" t="s">
        <v>3816</v>
      </c>
      <c r="C174" s="24" t="str">
        <f t="shared" si="3"/>
        <v>PE - Peru</v>
      </c>
    </row>
    <row r="175" spans="1:3" ht="11.25">
      <c r="A175" s="20" t="s">
        <v>3817</v>
      </c>
      <c r="B175" s="20" t="s">
        <v>3818</v>
      </c>
      <c r="C175" s="24" t="str">
        <f t="shared" si="3"/>
        <v>PF - French Polynesia</v>
      </c>
    </row>
    <row r="176" spans="1:3" ht="11.25">
      <c r="A176" s="20" t="s">
        <v>3819</v>
      </c>
      <c r="B176" s="20" t="s">
        <v>3820</v>
      </c>
      <c r="C176" s="24" t="str">
        <f t="shared" si="3"/>
        <v>PG - Papua New Guinea</v>
      </c>
    </row>
    <row r="177" spans="1:3" ht="11.25">
      <c r="A177" s="20" t="s">
        <v>3821</v>
      </c>
      <c r="B177" s="20" t="s">
        <v>3822</v>
      </c>
      <c r="C177" s="24" t="str">
        <f t="shared" si="3"/>
        <v>PH - Philippines</v>
      </c>
    </row>
    <row r="178" spans="1:3" ht="11.25">
      <c r="A178" s="20" t="s">
        <v>3823</v>
      </c>
      <c r="B178" s="20" t="s">
        <v>3824</v>
      </c>
      <c r="C178" s="24" t="str">
        <f t="shared" si="3"/>
        <v>PK - Pakistan</v>
      </c>
    </row>
    <row r="179" spans="1:3" ht="11.25">
      <c r="A179" s="20" t="s">
        <v>3825</v>
      </c>
      <c r="B179" s="20" t="s">
        <v>3826</v>
      </c>
      <c r="C179" s="24" t="str">
        <f t="shared" si="3"/>
        <v>PL - Poland</v>
      </c>
    </row>
    <row r="180" spans="1:3" ht="11.25">
      <c r="A180" s="20" t="s">
        <v>3827</v>
      </c>
      <c r="B180" s="20" t="s">
        <v>3828</v>
      </c>
      <c r="C180" s="24" t="str">
        <f t="shared" si="3"/>
        <v>PM - Saint Pierre and Miquelon</v>
      </c>
    </row>
    <row r="181" spans="1:3" ht="11.25">
      <c r="A181" s="20" t="s">
        <v>3829</v>
      </c>
      <c r="B181" s="20" t="s">
        <v>2231</v>
      </c>
      <c r="C181" s="24" t="str">
        <f t="shared" si="3"/>
        <v>PN - Pitcairn</v>
      </c>
    </row>
    <row r="182" spans="1:3" ht="11.25">
      <c r="A182" s="20" t="s">
        <v>2626</v>
      </c>
      <c r="B182" s="20" t="s">
        <v>3846</v>
      </c>
      <c r="C182" s="24" t="str">
        <f t="shared" si="3"/>
        <v>PR - Puerto Rico</v>
      </c>
    </row>
    <row r="183" spans="1:3" ht="11.25">
      <c r="A183" s="20" t="s">
        <v>2232</v>
      </c>
      <c r="B183" s="20" t="s">
        <v>2233</v>
      </c>
      <c r="C183" s="24" t="str">
        <f t="shared" si="3"/>
        <v>PS - Palestinian Territory, Occupied</v>
      </c>
    </row>
    <row r="184" spans="1:3" ht="11.25">
      <c r="A184" s="20" t="s">
        <v>2234</v>
      </c>
      <c r="B184" s="20" t="s">
        <v>2235</v>
      </c>
      <c r="C184" s="24" t="str">
        <f t="shared" si="3"/>
        <v>PT - Portugal</v>
      </c>
    </row>
    <row r="185" spans="1:3" ht="11.25">
      <c r="A185" s="20" t="s">
        <v>2624</v>
      </c>
      <c r="B185" s="20" t="s">
        <v>2005</v>
      </c>
      <c r="C185" s="24" t="str">
        <f t="shared" si="3"/>
        <v>PW - Palau</v>
      </c>
    </row>
    <row r="186" spans="1:3" ht="11.25">
      <c r="A186" s="20" t="s">
        <v>2236</v>
      </c>
      <c r="B186" s="20" t="s">
        <v>2237</v>
      </c>
      <c r="C186" s="24" t="str">
        <f t="shared" si="3"/>
        <v>PY - Paraguay</v>
      </c>
    </row>
    <row r="187" spans="1:3" ht="11.25">
      <c r="A187" s="20" t="s">
        <v>2238</v>
      </c>
      <c r="B187" s="20" t="s">
        <v>2239</v>
      </c>
      <c r="C187" s="24" t="str">
        <f t="shared" si="3"/>
        <v>QA - Qatar</v>
      </c>
    </row>
    <row r="188" spans="1:3" ht="11.25">
      <c r="A188" s="20" t="s">
        <v>2240</v>
      </c>
      <c r="B188" s="20" t="s">
        <v>1779</v>
      </c>
      <c r="C188" s="24" t="str">
        <f t="shared" si="3"/>
        <v>RE - Reunion</v>
      </c>
    </row>
    <row r="189" spans="1:3" ht="11.25">
      <c r="A189" s="20" t="s">
        <v>2241</v>
      </c>
      <c r="B189" s="20" t="s">
        <v>2242</v>
      </c>
      <c r="C189" s="24" t="str">
        <f t="shared" si="3"/>
        <v>RO - Romania</v>
      </c>
    </row>
    <row r="190" spans="1:3" ht="11.25">
      <c r="A190" s="20" t="s">
        <v>2243</v>
      </c>
      <c r="B190" s="20" t="s">
        <v>1780</v>
      </c>
      <c r="C190" s="24" t="str">
        <f t="shared" si="3"/>
        <v>RS - Serbia, Republic of</v>
      </c>
    </row>
    <row r="191" spans="1:3" ht="11.25">
      <c r="A191" s="20" t="s">
        <v>2244</v>
      </c>
      <c r="B191" s="20" t="s">
        <v>2245</v>
      </c>
      <c r="C191" s="24" t="str">
        <f t="shared" si="3"/>
        <v>RU - Russian Federation</v>
      </c>
    </row>
    <row r="192" spans="1:3" ht="11.25">
      <c r="A192" s="20" t="s">
        <v>2246</v>
      </c>
      <c r="B192" s="20" t="s">
        <v>2247</v>
      </c>
      <c r="C192" s="24" t="str">
        <f t="shared" si="3"/>
        <v>RW - Rwanda</v>
      </c>
    </row>
    <row r="193" spans="1:3" ht="11.25">
      <c r="A193" s="20" t="s">
        <v>2248</v>
      </c>
      <c r="B193" s="20" t="s">
        <v>2249</v>
      </c>
      <c r="C193" s="24" t="str">
        <f t="shared" si="3"/>
        <v>SA - Saudi Arabia</v>
      </c>
    </row>
    <row r="194" spans="1:3" ht="11.25">
      <c r="A194" s="20" t="s">
        <v>2250</v>
      </c>
      <c r="B194" s="20" t="s">
        <v>2251</v>
      </c>
      <c r="C194" s="24" t="str">
        <f t="shared" si="3"/>
        <v>SB - Solomon Islands</v>
      </c>
    </row>
    <row r="195" spans="1:3" ht="11.25">
      <c r="A195" s="20" t="s">
        <v>2628</v>
      </c>
      <c r="B195" s="20" t="s">
        <v>2252</v>
      </c>
      <c r="C195" s="24" t="str">
        <f aca="true" t="shared" si="4" ref="C195:C246">A195&amp;" - "&amp;B195</f>
        <v>SC - Seychelles</v>
      </c>
    </row>
    <row r="196" spans="1:3" ht="11.25">
      <c r="A196" s="20" t="s">
        <v>2629</v>
      </c>
      <c r="B196" s="20" t="s">
        <v>2253</v>
      </c>
      <c r="C196" s="24" t="str">
        <f t="shared" si="4"/>
        <v>SD - Sudan</v>
      </c>
    </row>
    <row r="197" spans="1:3" ht="11.25">
      <c r="A197" s="20" t="s">
        <v>2254</v>
      </c>
      <c r="B197" s="20" t="s">
        <v>2255</v>
      </c>
      <c r="C197" s="24" t="str">
        <f t="shared" si="4"/>
        <v>SE - Sweden</v>
      </c>
    </row>
    <row r="198" spans="1:3" ht="11.25">
      <c r="A198" s="20" t="s">
        <v>2256</v>
      </c>
      <c r="B198" s="20" t="s">
        <v>2257</v>
      </c>
      <c r="C198" s="24" t="str">
        <f t="shared" si="4"/>
        <v>SG - Singapore</v>
      </c>
    </row>
    <row r="199" spans="1:3" ht="11.25">
      <c r="A199" s="20" t="s">
        <v>2258</v>
      </c>
      <c r="B199" s="20" t="s">
        <v>2259</v>
      </c>
      <c r="C199" s="24" t="str">
        <f t="shared" si="4"/>
        <v>SH - Saint Helena</v>
      </c>
    </row>
    <row r="200" spans="1:3" ht="11.25">
      <c r="A200" s="20" t="s">
        <v>2260</v>
      </c>
      <c r="B200" s="20" t="s">
        <v>2261</v>
      </c>
      <c r="C200" s="24" t="str">
        <f t="shared" si="4"/>
        <v>SI - Slovenia</v>
      </c>
    </row>
    <row r="201" spans="1:3" ht="11.25">
      <c r="A201" s="20" t="s">
        <v>2262</v>
      </c>
      <c r="B201" s="20" t="s">
        <v>2263</v>
      </c>
      <c r="C201" s="24" t="str">
        <f t="shared" si="4"/>
        <v>SJ - Svalbard and Jan Mayen</v>
      </c>
    </row>
    <row r="202" spans="1:3" ht="11.25">
      <c r="A202" s="20" t="s">
        <v>2264</v>
      </c>
      <c r="B202" s="20" t="s">
        <v>2265</v>
      </c>
      <c r="C202" s="24" t="str">
        <f t="shared" si="4"/>
        <v>SK - Slovakia</v>
      </c>
    </row>
    <row r="203" spans="1:3" ht="11.25">
      <c r="A203" s="20" t="s">
        <v>2266</v>
      </c>
      <c r="B203" s="20" t="s">
        <v>2267</v>
      </c>
      <c r="C203" s="24" t="str">
        <f t="shared" si="4"/>
        <v>SL - Sierra Leone</v>
      </c>
    </row>
    <row r="204" spans="1:3" ht="11.25">
      <c r="A204" s="20" t="s">
        <v>2268</v>
      </c>
      <c r="B204" s="20" t="s">
        <v>2269</v>
      </c>
      <c r="C204" s="24" t="str">
        <f t="shared" si="4"/>
        <v>SM - San Marino</v>
      </c>
    </row>
    <row r="205" spans="1:3" ht="11.25">
      <c r="A205" s="20" t="s">
        <v>2270</v>
      </c>
      <c r="B205" s="20" t="s">
        <v>2271</v>
      </c>
      <c r="C205" s="24" t="str">
        <f t="shared" si="4"/>
        <v>SN - Senegal</v>
      </c>
    </row>
    <row r="206" spans="1:3" ht="11.25">
      <c r="A206" s="20" t="s">
        <v>2272</v>
      </c>
      <c r="B206" s="20" t="s">
        <v>2273</v>
      </c>
      <c r="C206" s="24" t="str">
        <f t="shared" si="4"/>
        <v>SO - Somalia</v>
      </c>
    </row>
    <row r="207" spans="1:3" ht="11.25">
      <c r="A207" s="20" t="s">
        <v>2274</v>
      </c>
      <c r="B207" s="20" t="s">
        <v>2275</v>
      </c>
      <c r="C207" s="24" t="str">
        <f t="shared" si="4"/>
        <v>SR - Suriname</v>
      </c>
    </row>
    <row r="208" spans="1:3" ht="11.25">
      <c r="A208" s="20" t="s">
        <v>2276</v>
      </c>
      <c r="B208" s="20" t="s">
        <v>2277</v>
      </c>
      <c r="C208" s="24" t="str">
        <f t="shared" si="4"/>
        <v>ST - Sao Tome and Principe</v>
      </c>
    </row>
    <row r="209" spans="1:3" ht="11.25">
      <c r="A209" s="20" t="s">
        <v>1697</v>
      </c>
      <c r="B209" s="20" t="s">
        <v>1698</v>
      </c>
      <c r="C209" s="24" t="str">
        <f t="shared" si="4"/>
        <v>SV - El Salvador</v>
      </c>
    </row>
    <row r="210" spans="1:3" ht="11.25">
      <c r="A210" s="20" t="s">
        <v>1699</v>
      </c>
      <c r="B210" s="20" t="s">
        <v>1700</v>
      </c>
      <c r="C210" s="24" t="str">
        <f t="shared" si="4"/>
        <v>SY - Syrian Arab Republic</v>
      </c>
    </row>
    <row r="211" spans="1:3" ht="11.25">
      <c r="A211" s="20" t="s">
        <v>1701</v>
      </c>
      <c r="B211" s="20" t="s">
        <v>1702</v>
      </c>
      <c r="C211" s="24" t="str">
        <f t="shared" si="4"/>
        <v>SZ - Swaziland</v>
      </c>
    </row>
    <row r="212" spans="1:3" ht="11.25">
      <c r="A212" s="20" t="s">
        <v>1703</v>
      </c>
      <c r="B212" s="20" t="s">
        <v>1704</v>
      </c>
      <c r="C212" s="24" t="str">
        <f t="shared" si="4"/>
        <v>TC - Turks and Caicos Islands</v>
      </c>
    </row>
    <row r="213" spans="1:3" ht="11.25">
      <c r="A213" s="20" t="s">
        <v>1705</v>
      </c>
      <c r="B213" s="20" t="s">
        <v>1706</v>
      </c>
      <c r="C213" s="24" t="str">
        <f t="shared" si="4"/>
        <v>TD - Chad</v>
      </c>
    </row>
    <row r="214" spans="1:3" ht="11.25">
      <c r="A214" s="20" t="s">
        <v>1707</v>
      </c>
      <c r="B214" s="20" t="s">
        <v>1708</v>
      </c>
      <c r="C214" s="24" t="str">
        <f t="shared" si="4"/>
        <v>TF - French Southern Territories</v>
      </c>
    </row>
    <row r="215" spans="1:3" ht="11.25">
      <c r="A215" s="20" t="s">
        <v>1709</v>
      </c>
      <c r="B215" s="20" t="s">
        <v>1710</v>
      </c>
      <c r="C215" s="24" t="str">
        <f t="shared" si="4"/>
        <v>TG - Togo</v>
      </c>
    </row>
    <row r="216" spans="1:3" ht="11.25">
      <c r="A216" s="20" t="s">
        <v>1711</v>
      </c>
      <c r="B216" s="20" t="s">
        <v>1712</v>
      </c>
      <c r="C216" s="24" t="str">
        <f t="shared" si="4"/>
        <v>TH - Thailand</v>
      </c>
    </row>
    <row r="217" spans="1:3" ht="11.25">
      <c r="A217" s="20" t="s">
        <v>1713</v>
      </c>
      <c r="B217" s="20" t="s">
        <v>1714</v>
      </c>
      <c r="C217" s="24" t="str">
        <f t="shared" si="4"/>
        <v>TJ - Tajikistan</v>
      </c>
    </row>
    <row r="218" spans="1:3" ht="11.25">
      <c r="A218" s="20" t="s">
        <v>1715</v>
      </c>
      <c r="B218" s="20" t="s">
        <v>1716</v>
      </c>
      <c r="C218" s="24" t="str">
        <f t="shared" si="4"/>
        <v>TK - Tokelau</v>
      </c>
    </row>
    <row r="219" spans="1:3" ht="11.25">
      <c r="A219" s="20" t="s">
        <v>1717</v>
      </c>
      <c r="B219" s="20" t="s">
        <v>1718</v>
      </c>
      <c r="C219" s="24" t="str">
        <f t="shared" si="4"/>
        <v>TL - Timor-Leste</v>
      </c>
    </row>
    <row r="220" spans="1:3" ht="11.25">
      <c r="A220" s="20" t="s">
        <v>1719</v>
      </c>
      <c r="B220" s="20" t="s">
        <v>1720</v>
      </c>
      <c r="C220" s="24" t="str">
        <f t="shared" si="4"/>
        <v>TM - Turkmenistan</v>
      </c>
    </row>
    <row r="221" spans="1:3" ht="11.25">
      <c r="A221" s="20" t="s">
        <v>2630</v>
      </c>
      <c r="B221" s="20" t="s">
        <v>1721</v>
      </c>
      <c r="C221" s="24" t="str">
        <f t="shared" si="4"/>
        <v>TN - Tunisia</v>
      </c>
    </row>
    <row r="222" spans="1:3" ht="11.25">
      <c r="A222" s="20" t="s">
        <v>1722</v>
      </c>
      <c r="B222" s="20" t="s">
        <v>1723</v>
      </c>
      <c r="C222" s="24" t="str">
        <f t="shared" si="4"/>
        <v>TO - Tonga</v>
      </c>
    </row>
    <row r="223" spans="1:3" ht="11.25">
      <c r="A223" s="20" t="s">
        <v>1724</v>
      </c>
      <c r="B223" s="20" t="s">
        <v>1725</v>
      </c>
      <c r="C223" s="24" t="str">
        <f t="shared" si="4"/>
        <v>TR - Turkey</v>
      </c>
    </row>
    <row r="224" spans="1:3" ht="11.25">
      <c r="A224" s="20" t="s">
        <v>1726</v>
      </c>
      <c r="B224" s="20" t="s">
        <v>1727</v>
      </c>
      <c r="C224" s="24" t="str">
        <f t="shared" si="4"/>
        <v>TT - Trinidad and Tobago</v>
      </c>
    </row>
    <row r="225" spans="1:3" ht="11.25">
      <c r="A225" s="20" t="s">
        <v>1728</v>
      </c>
      <c r="B225" s="20" t="s">
        <v>1729</v>
      </c>
      <c r="C225" s="24" t="str">
        <f t="shared" si="4"/>
        <v>TV - Tuvalu</v>
      </c>
    </row>
    <row r="226" spans="1:3" ht="11.25">
      <c r="A226" s="20" t="s">
        <v>1730</v>
      </c>
      <c r="B226" s="20" t="s">
        <v>1731</v>
      </c>
      <c r="C226" s="24" t="str">
        <f t="shared" si="4"/>
        <v>TW - Taiwan, Province of China</v>
      </c>
    </row>
    <row r="227" spans="1:3" ht="11.25">
      <c r="A227" s="20" t="s">
        <v>1732</v>
      </c>
      <c r="B227" s="20" t="s">
        <v>1733</v>
      </c>
      <c r="C227" s="24" t="str">
        <f t="shared" si="4"/>
        <v>TZ - Tanzania, United Republic of</v>
      </c>
    </row>
    <row r="228" spans="1:3" ht="11.25">
      <c r="A228" s="20" t="s">
        <v>1734</v>
      </c>
      <c r="B228" s="20" t="s">
        <v>1735</v>
      </c>
      <c r="C228" s="24" t="str">
        <f t="shared" si="4"/>
        <v>UA - Ukraine</v>
      </c>
    </row>
    <row r="229" spans="1:3" ht="11.25">
      <c r="A229" s="20" t="s">
        <v>1736</v>
      </c>
      <c r="B229" s="20" t="s">
        <v>1737</v>
      </c>
      <c r="C229" s="24" t="str">
        <f t="shared" si="4"/>
        <v>UG - Uganda</v>
      </c>
    </row>
    <row r="230" spans="1:3" ht="11.25">
      <c r="A230" s="20" t="s">
        <v>2059</v>
      </c>
      <c r="B230" s="20" t="s">
        <v>1738</v>
      </c>
      <c r="C230" s="24" t="str">
        <f t="shared" si="4"/>
        <v>UM - United States Minor Outlying Islands</v>
      </c>
    </row>
    <row r="231" spans="1:3" ht="11.25">
      <c r="A231" s="20" t="s">
        <v>1741</v>
      </c>
      <c r="B231" s="20" t="s">
        <v>1742</v>
      </c>
      <c r="C231" s="24" t="str">
        <f t="shared" si="4"/>
        <v>UY - Uruguay</v>
      </c>
    </row>
    <row r="232" spans="1:3" ht="11.25">
      <c r="A232" s="20" t="s">
        <v>1743</v>
      </c>
      <c r="B232" s="20" t="s">
        <v>1744</v>
      </c>
      <c r="C232" s="24" t="str">
        <f t="shared" si="4"/>
        <v>UZ - Uzbekistan</v>
      </c>
    </row>
    <row r="233" spans="1:3" ht="11.25">
      <c r="A233" s="20" t="s">
        <v>2635</v>
      </c>
      <c r="B233" s="20" t="s">
        <v>1745</v>
      </c>
      <c r="C233" s="24" t="str">
        <f t="shared" si="4"/>
        <v>VA - Holy See (Vatican City State)</v>
      </c>
    </row>
    <row r="234" spans="1:3" ht="11.25">
      <c r="A234" s="20" t="s">
        <v>1746</v>
      </c>
      <c r="B234" s="20" t="s">
        <v>1747</v>
      </c>
      <c r="C234" s="24" t="str">
        <f t="shared" si="4"/>
        <v>VC - Saint Vincent and the Grenadines</v>
      </c>
    </row>
    <row r="235" spans="1:3" ht="11.25">
      <c r="A235" s="20" t="s">
        <v>1748</v>
      </c>
      <c r="B235" s="20" t="s">
        <v>1781</v>
      </c>
      <c r="C235" s="24" t="str">
        <f t="shared" si="4"/>
        <v>VE - Venezuela</v>
      </c>
    </row>
    <row r="236" spans="1:3" ht="11.25">
      <c r="A236" s="20" t="s">
        <v>1749</v>
      </c>
      <c r="B236" s="20" t="s">
        <v>1750</v>
      </c>
      <c r="C236" s="24" t="str">
        <f t="shared" si="4"/>
        <v>VG - Virgin Islands, British</v>
      </c>
    </row>
    <row r="237" spans="1:3" ht="11.25">
      <c r="A237" s="20" t="s">
        <v>2634</v>
      </c>
      <c r="B237" s="20" t="s">
        <v>1751</v>
      </c>
      <c r="C237" s="24" t="str">
        <f t="shared" si="4"/>
        <v>VI - Virgin Islands, U.S.</v>
      </c>
    </row>
    <row r="238" spans="1:3" ht="11.25">
      <c r="A238" s="20" t="s">
        <v>1752</v>
      </c>
      <c r="B238" s="20" t="s">
        <v>1753</v>
      </c>
      <c r="C238" s="24" t="str">
        <f t="shared" si="4"/>
        <v>VN - Viet Nam</v>
      </c>
    </row>
    <row r="239" spans="1:3" ht="11.25">
      <c r="A239" s="20" t="s">
        <v>1754</v>
      </c>
      <c r="B239" s="20" t="s">
        <v>1755</v>
      </c>
      <c r="C239" s="24" t="str">
        <f t="shared" si="4"/>
        <v>VU - Vanuatu</v>
      </c>
    </row>
    <row r="240" spans="1:3" ht="11.25">
      <c r="A240" s="20" t="s">
        <v>1756</v>
      </c>
      <c r="B240" s="20" t="s">
        <v>1757</v>
      </c>
      <c r="C240" s="24" t="str">
        <f t="shared" si="4"/>
        <v>WF - Wallis and Futuna</v>
      </c>
    </row>
    <row r="241" spans="1:3" ht="11.25">
      <c r="A241" s="20" t="s">
        <v>1758</v>
      </c>
      <c r="B241" s="20" t="s">
        <v>1759</v>
      </c>
      <c r="C241" s="24" t="str">
        <f t="shared" si="4"/>
        <v>WS - Samoa</v>
      </c>
    </row>
    <row r="242" spans="1:3" ht="11.25">
      <c r="A242" s="20" t="s">
        <v>1760</v>
      </c>
      <c r="B242" s="20" t="s">
        <v>1761</v>
      </c>
      <c r="C242" s="24" t="str">
        <f t="shared" si="4"/>
        <v>YE - Yemen</v>
      </c>
    </row>
    <row r="243" spans="1:3" ht="11.25">
      <c r="A243" s="20" t="s">
        <v>1762</v>
      </c>
      <c r="B243" s="20" t="s">
        <v>1763</v>
      </c>
      <c r="C243" s="24" t="str">
        <f t="shared" si="4"/>
        <v>YT - Mayotte</v>
      </c>
    </row>
    <row r="244" spans="1:3" ht="11.25">
      <c r="A244" s="20" t="s">
        <v>1764</v>
      </c>
      <c r="B244" s="20" t="s">
        <v>1765</v>
      </c>
      <c r="C244" s="24" t="str">
        <f t="shared" si="4"/>
        <v>ZA - South Africa</v>
      </c>
    </row>
    <row r="245" spans="1:3" ht="11.25">
      <c r="A245" s="20" t="s">
        <v>1766</v>
      </c>
      <c r="B245" s="20" t="s">
        <v>1767</v>
      </c>
      <c r="C245" s="24" t="str">
        <f t="shared" si="4"/>
        <v>ZM - Zambia</v>
      </c>
    </row>
    <row r="246" spans="1:3" ht="11.25">
      <c r="A246" s="20" t="s">
        <v>1768</v>
      </c>
      <c r="B246" s="20" t="s">
        <v>1769</v>
      </c>
      <c r="C246" s="24" t="str">
        <f t="shared" si="4"/>
        <v>ZW - Zimbabwe</v>
      </c>
    </row>
  </sheetData>
  <sheetProtection/>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zoomScalePageLayoutView="0" workbookViewId="0" topLeftCell="A135">
      <selection activeCell="B133" sqref="B133"/>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3186</v>
      </c>
      <c r="B1" s="37" t="s">
        <v>3187</v>
      </c>
      <c r="C1" s="27" t="s">
        <v>1771</v>
      </c>
      <c r="D1" s="29" t="s">
        <v>1772</v>
      </c>
      <c r="F1" s="9"/>
    </row>
    <row r="2" spans="1:6" ht="48" customHeight="1">
      <c r="A2" s="31" t="s">
        <v>3633</v>
      </c>
      <c r="B2" s="120" t="s">
        <v>3634</v>
      </c>
      <c r="C2" s="28" t="str">
        <f>A2&amp;"-"&amp;B2</f>
        <v>05-0108-Salaries and Expenses, Recovery Act</v>
      </c>
      <c r="F2" s="30"/>
    </row>
    <row r="3" spans="1:6" ht="11.25">
      <c r="A3" s="31" t="s">
        <v>3635</v>
      </c>
      <c r="B3" s="33" t="s">
        <v>3636</v>
      </c>
      <c r="C3" s="28" t="str">
        <f aca="true" t="shared" si="0" ref="C3:C66">A3&amp;"-"&amp;B3</f>
        <v>12-0111-Agriculture Buildings and Facilities and Rental Payments</v>
      </c>
      <c r="F3" s="16"/>
    </row>
    <row r="4" spans="1:6" ht="11.25">
      <c r="A4" s="31" t="s">
        <v>3637</v>
      </c>
      <c r="B4" s="33" t="s">
        <v>3638</v>
      </c>
      <c r="C4" s="28" t="str">
        <f t="shared" si="0"/>
        <v>12-0803-Office of the Inspector General, Recovery Act</v>
      </c>
      <c r="F4" s="16"/>
    </row>
    <row r="5" spans="1:6" ht="11.25">
      <c r="A5" s="31" t="s">
        <v>3639</v>
      </c>
      <c r="B5" s="33" t="s">
        <v>3640</v>
      </c>
      <c r="C5" s="28" t="str">
        <f t="shared" si="0"/>
        <v>12-1102-Capital Improvement and Maintenance, Recovery Act</v>
      </c>
      <c r="F5" s="16"/>
    </row>
    <row r="6" spans="1:6" ht="11.25">
      <c r="A6" s="31" t="s">
        <v>3641</v>
      </c>
      <c r="B6" s="33" t="s">
        <v>3642</v>
      </c>
      <c r="C6" s="28" t="str">
        <f t="shared" si="0"/>
        <v>12-1118-Wildland Fire Management, Recovery Act</v>
      </c>
      <c r="F6" s="16"/>
    </row>
    <row r="7" spans="1:6" ht="11.25">
      <c r="A7" s="31" t="s">
        <v>3643</v>
      </c>
      <c r="B7" s="33" t="s">
        <v>3644</v>
      </c>
      <c r="C7" s="28" t="str">
        <f t="shared" si="0"/>
        <v>12-1073-Watershed and Flood Prevention Operations, Recovery Act</v>
      </c>
      <c r="F7" s="16"/>
    </row>
    <row r="8" spans="1:6" ht="11.25">
      <c r="A8" s="31" t="s">
        <v>3645</v>
      </c>
      <c r="B8" s="33" t="s">
        <v>3646</v>
      </c>
      <c r="C8" s="28" t="str">
        <f t="shared" si="0"/>
        <v>12-1142-Watershed Rehabilitation Program, Recovery Act</v>
      </c>
      <c r="F8" s="16"/>
    </row>
    <row r="9" spans="1:6" ht="11.25">
      <c r="A9" s="31" t="s">
        <v>3647</v>
      </c>
      <c r="B9" s="33" t="s">
        <v>3634</v>
      </c>
      <c r="C9" s="28" t="str">
        <f t="shared" si="0"/>
        <v>12-0599-Salaries and Expenses, Recovery Act</v>
      </c>
      <c r="F9" s="16"/>
    </row>
    <row r="10" spans="1:6" ht="11.25">
      <c r="A10" s="31" t="s">
        <v>3648</v>
      </c>
      <c r="B10" s="33" t="s">
        <v>3066</v>
      </c>
      <c r="C10" s="28" t="str">
        <f t="shared" si="0"/>
        <v>12-1140-Agricultural Credit Insurance Fund Program Account</v>
      </c>
      <c r="F10" s="16"/>
    </row>
    <row r="11" spans="1:6" ht="11.25">
      <c r="A11" s="31" t="s">
        <v>3067</v>
      </c>
      <c r="B11" s="33" t="s">
        <v>3068</v>
      </c>
      <c r="C11" s="28" t="str">
        <f t="shared" si="0"/>
        <v>12-3317-Aquaculture Assistance, Recovery Act</v>
      </c>
      <c r="F11" s="16"/>
    </row>
    <row r="12" spans="1:6" ht="11.25">
      <c r="A12" s="31" t="s">
        <v>3069</v>
      </c>
      <c r="B12" s="33" t="s">
        <v>3037</v>
      </c>
      <c r="C12" s="28" t="str">
        <f t="shared" si="0"/>
        <v>12-4212-Agricultural Credit Insurance Fund Direct Loan Financing Account</v>
      </c>
      <c r="F12" s="16"/>
    </row>
    <row r="13" spans="1:6" ht="11.25">
      <c r="A13" s="31" t="s">
        <v>3070</v>
      </c>
      <c r="B13" s="33" t="s">
        <v>3037</v>
      </c>
      <c r="C13" s="28" t="str">
        <f t="shared" si="0"/>
        <v>12-4284-Agricultural Credit Insurance Fund Direct Loan Financing Account</v>
      </c>
      <c r="F13" s="16"/>
    </row>
    <row r="14" spans="1:6" ht="11.25">
      <c r="A14" s="31" t="s">
        <v>3071</v>
      </c>
      <c r="B14" s="33" t="s">
        <v>3072</v>
      </c>
      <c r="C14" s="28" t="str">
        <f t="shared" si="0"/>
        <v>12-5591-Agricultural Disaster Relief Fund, Recovery Act</v>
      </c>
      <c r="F14" s="16"/>
    </row>
    <row r="15" spans="1:6" ht="11.25">
      <c r="A15" s="31" t="s">
        <v>3073</v>
      </c>
      <c r="B15" s="33" t="s">
        <v>3074</v>
      </c>
      <c r="C15" s="28" t="str">
        <f t="shared" si="0"/>
        <v>12-1408-Trade Adjustment Assistance for Farmers, Recovery Act</v>
      </c>
      <c r="F15" s="16"/>
    </row>
    <row r="16" spans="1:6" ht="11.25">
      <c r="A16" s="31" t="s">
        <v>3075</v>
      </c>
      <c r="B16" s="33" t="s">
        <v>3076</v>
      </c>
      <c r="C16" s="28" t="str">
        <f t="shared" si="0"/>
        <v>12-0403-Salaries and Expenses</v>
      </c>
      <c r="F16" s="16"/>
    </row>
    <row r="17" spans="1:6" ht="11.25">
      <c r="A17" s="31" t="s">
        <v>3077</v>
      </c>
      <c r="B17" s="33" t="s">
        <v>3078</v>
      </c>
      <c r="C17" s="28" t="str">
        <f t="shared" si="0"/>
        <v>12-1232-Distance Learning, Telemedicine, and Broadband Program</v>
      </c>
      <c r="F17" s="16"/>
    </row>
    <row r="18" spans="1:6" ht="11.25">
      <c r="A18" s="31" t="s">
        <v>3079</v>
      </c>
      <c r="B18" s="121" t="s">
        <v>3080</v>
      </c>
      <c r="C18" s="28" t="str">
        <f t="shared" si="0"/>
        <v>12-1980-Rural Water and Waste Disposal Program Account</v>
      </c>
      <c r="F18" s="16"/>
    </row>
    <row r="19" spans="1:6" ht="11.25">
      <c r="A19" s="31" t="s">
        <v>3081</v>
      </c>
      <c r="B19" s="121" t="s">
        <v>3082</v>
      </c>
      <c r="C19" s="28" t="str">
        <f t="shared" si="0"/>
        <v>12-4146-Distance Learning, Telemedicine, and Broadband Direct Loan</v>
      </c>
      <c r="F19" s="16"/>
    </row>
    <row r="20" spans="1:6" ht="11.25">
      <c r="A20" s="31" t="s">
        <v>3083</v>
      </c>
      <c r="B20" s="121" t="s">
        <v>3084</v>
      </c>
      <c r="C20" s="28" t="str">
        <f t="shared" si="0"/>
        <v>12-4226-Rural Water and Waste Disposal Direct Loans Financing Account</v>
      </c>
      <c r="F20" s="16"/>
    </row>
    <row r="21" spans="1:6" ht="11.25">
      <c r="A21" s="31" t="s">
        <v>3085</v>
      </c>
      <c r="B21" s="33" t="s">
        <v>3086</v>
      </c>
      <c r="C21" s="28" t="str">
        <f t="shared" si="0"/>
        <v>12-1951-Rural Community Facilities Program Account</v>
      </c>
      <c r="F21" s="16"/>
    </row>
    <row r="22" spans="1:6" ht="11.25">
      <c r="A22" s="31" t="s">
        <v>3087</v>
      </c>
      <c r="B22" s="33" t="s">
        <v>3088</v>
      </c>
      <c r="C22" s="28" t="str">
        <f t="shared" si="0"/>
        <v>12-2081-Rural Housing Insurance Fund Program Account</v>
      </c>
      <c r="F22" s="16"/>
    </row>
    <row r="23" spans="1:6" ht="11.25">
      <c r="A23" s="31" t="s">
        <v>3089</v>
      </c>
      <c r="B23" s="33" t="s">
        <v>3090</v>
      </c>
      <c r="C23" s="28" t="str">
        <f t="shared" si="0"/>
        <v>12-4215-Rural Housing Insurance Fund Direct Loan Financing Account</v>
      </c>
      <c r="F23" s="16"/>
    </row>
    <row r="24" spans="1:6" ht="11.25">
      <c r="A24" s="31" t="s">
        <v>3091</v>
      </c>
      <c r="B24" s="33" t="s">
        <v>3092</v>
      </c>
      <c r="C24" s="28" t="str">
        <f t="shared" si="0"/>
        <v>12-4216-Rural Housing Insurance Fund Guaranteed Loan Financing Account</v>
      </c>
      <c r="F24" s="16"/>
    </row>
    <row r="25" spans="1:6" ht="11.25">
      <c r="A25" s="31" t="s">
        <v>3093</v>
      </c>
      <c r="B25" s="33" t="s">
        <v>3094</v>
      </c>
      <c r="C25" s="28" t="str">
        <f t="shared" si="0"/>
        <v>12-4225-Rural Community Facility Direct Loans Financing Account</v>
      </c>
      <c r="F25" s="16"/>
    </row>
    <row r="26" spans="1:6" ht="11.25">
      <c r="A26" s="31" t="s">
        <v>3095</v>
      </c>
      <c r="B26" s="33" t="s">
        <v>3096</v>
      </c>
      <c r="C26" s="28" t="str">
        <f t="shared" si="0"/>
        <v>12-1902-Rural Business Program Account</v>
      </c>
      <c r="F26" s="16"/>
    </row>
    <row r="27" spans="1:6" ht="11.25">
      <c r="A27" s="31" t="s">
        <v>3097</v>
      </c>
      <c r="B27" s="33" t="s">
        <v>859</v>
      </c>
      <c r="C27" s="28" t="str">
        <f t="shared" si="0"/>
        <v>12-4227-Rural Business and Industry Guaranteed Loans Financing Account</v>
      </c>
      <c r="F27" s="16"/>
    </row>
    <row r="28" spans="1:6" ht="11.25">
      <c r="A28" s="31" t="s">
        <v>860</v>
      </c>
      <c r="B28" s="33" t="s">
        <v>861</v>
      </c>
      <c r="C28" s="28" t="str">
        <f t="shared" si="0"/>
        <v>12-3504-Special Supplemental Nutrition Program for Women, Infants, and Children</v>
      </c>
      <c r="F28" s="16"/>
    </row>
    <row r="29" spans="1:6" ht="11.25">
      <c r="A29" s="31" t="s">
        <v>862</v>
      </c>
      <c r="B29" s="33" t="s">
        <v>863</v>
      </c>
      <c r="C29" s="28" t="str">
        <f t="shared" si="0"/>
        <v>12-3509-Commodity Assistance Program, Recovery Act</v>
      </c>
      <c r="F29" s="16"/>
    </row>
    <row r="30" spans="1:6" ht="11.25">
      <c r="A30" s="31" t="s">
        <v>864</v>
      </c>
      <c r="B30" s="33" t="s">
        <v>865</v>
      </c>
      <c r="C30" s="28" t="str">
        <f t="shared" si="0"/>
        <v>12-3540-State Child Nutrition Programs, Recovery</v>
      </c>
      <c r="F30" s="16"/>
    </row>
    <row r="31" spans="1:6" ht="11.25">
      <c r="A31" s="31" t="s">
        <v>866</v>
      </c>
      <c r="B31" s="33" t="s">
        <v>867</v>
      </c>
      <c r="C31" s="28" t="str">
        <f t="shared" si="0"/>
        <v>12-3542-Food Stamp Program, Recovery</v>
      </c>
      <c r="F31" s="16"/>
    </row>
    <row r="32" spans="1:6" ht="11.25">
      <c r="A32" s="31" t="s">
        <v>868</v>
      </c>
      <c r="B32" s="121" t="s">
        <v>869</v>
      </c>
      <c r="C32" s="28" t="str">
        <f t="shared" si="0"/>
        <v>12-1402-Buildings and Facilities, Recovery Act</v>
      </c>
      <c r="F32" s="16"/>
    </row>
    <row r="33" spans="1:6" ht="11.25">
      <c r="A33" s="31" t="s">
        <v>870</v>
      </c>
      <c r="B33" s="34" t="s">
        <v>3414</v>
      </c>
      <c r="C33" s="28" t="str">
        <f t="shared" si="0"/>
        <v>13-0110-Office of the Inspector General</v>
      </c>
      <c r="F33" s="16"/>
    </row>
    <row r="34" spans="1:6" ht="11.25">
      <c r="A34" s="31" t="s">
        <v>871</v>
      </c>
      <c r="B34" s="33" t="s">
        <v>872</v>
      </c>
      <c r="C34" s="28" t="str">
        <f t="shared" si="0"/>
        <v>13-0451-Periodic Censuses and Programs, Recovery Act</v>
      </c>
      <c r="F34" s="16"/>
    </row>
    <row r="35" spans="1:6" ht="11.25">
      <c r="A35" s="31" t="s">
        <v>873</v>
      </c>
      <c r="B35" s="33" t="s">
        <v>874</v>
      </c>
      <c r="C35" s="28" t="str">
        <f t="shared" si="0"/>
        <v>13-0118-Salaries and Expenses - Recovery Act</v>
      </c>
      <c r="F35" s="16"/>
    </row>
    <row r="36" spans="1:6" ht="11.25">
      <c r="A36" s="31" t="s">
        <v>875</v>
      </c>
      <c r="B36" s="33" t="s">
        <v>876</v>
      </c>
      <c r="C36" s="28" t="str">
        <f t="shared" si="0"/>
        <v>13-2051-Economic Development Assistance Programs, Recovery Act</v>
      </c>
      <c r="F36" s="16"/>
    </row>
    <row r="37" spans="1:6" ht="11.25">
      <c r="A37" s="31" t="s">
        <v>877</v>
      </c>
      <c r="B37" s="121" t="s">
        <v>878</v>
      </c>
      <c r="C37" s="28" t="str">
        <f t="shared" si="0"/>
        <v>13-1440-Operations, Research, and Facilities, Recovery Act</v>
      </c>
      <c r="F37" s="16"/>
    </row>
    <row r="38" spans="1:6" ht="11.25">
      <c r="A38" s="31" t="s">
        <v>879</v>
      </c>
      <c r="B38" s="121" t="s">
        <v>880</v>
      </c>
      <c r="C38" s="28" t="str">
        <f t="shared" si="0"/>
        <v>13-1454-Procurement, Acquisition, and Construction, Recovery Act</v>
      </c>
      <c r="F38" s="16"/>
    </row>
    <row r="39" spans="1:6" ht="11.25">
      <c r="A39" s="31" t="s">
        <v>881</v>
      </c>
      <c r="B39" s="121" t="s">
        <v>882</v>
      </c>
      <c r="C39" s="28" t="str">
        <f t="shared" si="0"/>
        <v>13-0554-Broadband Technology Opportunities Program, Recovery Ac</v>
      </c>
      <c r="F39" s="16"/>
    </row>
    <row r="40" spans="1:6" ht="11.25">
      <c r="A40" s="31" t="s">
        <v>883</v>
      </c>
      <c r="B40" s="121" t="s">
        <v>884</v>
      </c>
      <c r="C40" s="28" t="str">
        <f t="shared" si="0"/>
        <v>13-0556-Digital-to-Analog Converter Box Program, Recovery Act</v>
      </c>
      <c r="F40" s="16"/>
    </row>
    <row r="41" spans="1:6" ht="11.25">
      <c r="A41" s="31" t="s">
        <v>885</v>
      </c>
      <c r="B41" s="121" t="s">
        <v>886</v>
      </c>
      <c r="C41" s="28" t="str">
        <f t="shared" si="0"/>
        <v>13-0500-Scientific and Technical Research and Services</v>
      </c>
      <c r="F41" s="16"/>
    </row>
    <row r="42" spans="1:6" ht="11.25">
      <c r="A42" s="31" t="s">
        <v>887</v>
      </c>
      <c r="B42" s="121" t="s">
        <v>888</v>
      </c>
      <c r="C42" s="28" t="str">
        <f t="shared" si="0"/>
        <v>13-0514-Construction of Research Facilities, Recovery Act</v>
      </c>
      <c r="F42" s="16"/>
    </row>
    <row r="43" spans="1:6" ht="11.25">
      <c r="A43" s="31" t="s">
        <v>889</v>
      </c>
      <c r="B43" s="121" t="s">
        <v>890</v>
      </c>
      <c r="C43" s="28" t="str">
        <f t="shared" si="0"/>
        <v>13-0549-Scientific and Technical Research and Services, Recovery Act</v>
      </c>
      <c r="F43" s="16"/>
    </row>
    <row r="44" spans="1:6" ht="11.25">
      <c r="A44" s="31" t="s">
        <v>891</v>
      </c>
      <c r="B44" s="33" t="s">
        <v>3642</v>
      </c>
      <c r="C44" s="28" t="str">
        <f t="shared" si="0"/>
        <v>14-1126-Wildland Fire Management, Recovery Act</v>
      </c>
      <c r="F44" s="16"/>
    </row>
    <row r="45" spans="1:6" ht="11.25">
      <c r="A45" s="31" t="s">
        <v>892</v>
      </c>
      <c r="B45" s="33" t="s">
        <v>893</v>
      </c>
      <c r="C45" s="28" t="str">
        <f t="shared" si="0"/>
        <v>14-4523-Working Capital Fund</v>
      </c>
      <c r="F45" s="16"/>
    </row>
    <row r="46" spans="1:6" ht="11.25">
      <c r="A46" s="31" t="s">
        <v>894</v>
      </c>
      <c r="B46" s="33" t="s">
        <v>3076</v>
      </c>
      <c r="C46" s="28" t="str">
        <f t="shared" si="0"/>
        <v>14-0107-Salaries and Expenses</v>
      </c>
      <c r="F46" s="16"/>
    </row>
    <row r="47" spans="1:6" ht="11.25">
      <c r="A47" s="31" t="s">
        <v>895</v>
      </c>
      <c r="B47" s="33" t="s">
        <v>3634</v>
      </c>
      <c r="C47" s="28" t="str">
        <f t="shared" si="0"/>
        <v>14-0101-Salaries and Expenses, Recovery Act</v>
      </c>
      <c r="F47" s="16"/>
    </row>
    <row r="48" spans="1:6" ht="11.25">
      <c r="A48" s="31" t="s">
        <v>896</v>
      </c>
      <c r="B48" s="121" t="s">
        <v>897</v>
      </c>
      <c r="C48" s="28" t="str">
        <f t="shared" si="0"/>
        <v>14-1108-Management of Lands and Resources, Recovery Act</v>
      </c>
      <c r="F48" s="16"/>
    </row>
    <row r="49" spans="1:6" ht="11.25">
      <c r="A49" s="31" t="s">
        <v>898</v>
      </c>
      <c r="B49" s="121" t="s">
        <v>899</v>
      </c>
      <c r="C49" s="28" t="str">
        <f t="shared" si="0"/>
        <v>14-1112-Construction, Recovery Act</v>
      </c>
      <c r="F49" s="16"/>
    </row>
    <row r="50" spans="1:6" ht="11.25">
      <c r="A50" s="31" t="s">
        <v>900</v>
      </c>
      <c r="B50" s="121" t="s">
        <v>901</v>
      </c>
      <c r="C50" s="28" t="str">
        <f t="shared" si="0"/>
        <v>14-0681-Water and Related Resources, Recovery Act</v>
      </c>
      <c r="F50" s="16"/>
    </row>
    <row r="51" spans="1:6" ht="11.25">
      <c r="A51" s="31" t="s">
        <v>902</v>
      </c>
      <c r="B51" s="121" t="s">
        <v>893</v>
      </c>
      <c r="C51" s="28" t="str">
        <f t="shared" si="0"/>
        <v>14-4524-Working Capital Fund</v>
      </c>
      <c r="F51" s="16"/>
    </row>
    <row r="52" spans="1:6" ht="11.25">
      <c r="A52" s="31" t="s">
        <v>903</v>
      </c>
      <c r="B52" s="121" t="s">
        <v>904</v>
      </c>
      <c r="C52" s="28" t="str">
        <f t="shared" si="0"/>
        <v>14-0803-Surveys, Investigations, and Research, Recovery Act</v>
      </c>
      <c r="F52" s="16"/>
    </row>
    <row r="53" spans="1:6" ht="11.25">
      <c r="A53" s="31" t="s">
        <v>905</v>
      </c>
      <c r="B53" s="33" t="s">
        <v>906</v>
      </c>
      <c r="C53" s="28" t="str">
        <f t="shared" si="0"/>
        <v>14-1035-Operation of the National Park System, Recovery Act</v>
      </c>
      <c r="F53" s="16"/>
    </row>
    <row r="54" spans="1:6" ht="11.25">
      <c r="A54" s="31" t="s">
        <v>907</v>
      </c>
      <c r="B54" s="33" t="s">
        <v>908</v>
      </c>
      <c r="C54" s="28" t="str">
        <f t="shared" si="0"/>
        <v>14-1041-Construction and Major Maintenance, Recovery Act</v>
      </c>
      <c r="F54" s="16"/>
    </row>
    <row r="55" spans="1:6" ht="11.25">
      <c r="A55" s="31" t="s">
        <v>909</v>
      </c>
      <c r="B55" s="121" t="s">
        <v>910</v>
      </c>
      <c r="C55" s="28" t="str">
        <f t="shared" si="0"/>
        <v>14-5541-Historic Preservation Fund, Recovery Act</v>
      </c>
      <c r="F55" s="16"/>
    </row>
    <row r="56" spans="1:6" ht="11.25">
      <c r="A56" s="31" t="s">
        <v>911</v>
      </c>
      <c r="B56" s="121" t="s">
        <v>912</v>
      </c>
      <c r="C56" s="28" t="str">
        <f t="shared" si="0"/>
        <v>14-1610-Resource Management, Recovery Act</v>
      </c>
      <c r="F56" s="16"/>
    </row>
    <row r="57" spans="1:6" ht="11.25">
      <c r="A57" s="31" t="s">
        <v>913</v>
      </c>
      <c r="B57" s="121" t="s">
        <v>899</v>
      </c>
      <c r="C57" s="28" t="str">
        <f t="shared" si="0"/>
        <v>14-1613-Construction, Recovery Act</v>
      </c>
      <c r="F57" s="16"/>
    </row>
    <row r="58" spans="1:6" ht="11.25">
      <c r="A58" s="31" t="s">
        <v>914</v>
      </c>
      <c r="B58" s="33" t="s">
        <v>3662</v>
      </c>
      <c r="C58" s="28" t="str">
        <f t="shared" si="0"/>
        <v>14-2101-Operation of Indian Programs, Recovery Act</v>
      </c>
      <c r="F58" s="16"/>
    </row>
    <row r="59" spans="1:6" ht="11.25">
      <c r="A59" s="31" t="s">
        <v>3663</v>
      </c>
      <c r="B59" s="33" t="s">
        <v>899</v>
      </c>
      <c r="C59" s="28" t="str">
        <f t="shared" si="0"/>
        <v>14-2302-Construction, Recovery Act</v>
      </c>
      <c r="F59" s="16"/>
    </row>
    <row r="60" spans="1:6" ht="11.25">
      <c r="A60" s="31" t="s">
        <v>3664</v>
      </c>
      <c r="B60" s="33" t="s">
        <v>3665</v>
      </c>
      <c r="C60" s="28" t="str">
        <f t="shared" si="0"/>
        <v>14-2629-Indian Guaranteed Loan Program Account, Recovery Act</v>
      </c>
      <c r="F60" s="16"/>
    </row>
    <row r="61" spans="1:6" ht="11.25">
      <c r="A61" s="31" t="s">
        <v>3666</v>
      </c>
      <c r="B61" s="33" t="s">
        <v>3667</v>
      </c>
      <c r="C61" s="28" t="str">
        <f t="shared" si="0"/>
        <v>14-4401-Guaranteed Loan Financing Account - Recovery Act</v>
      </c>
      <c r="F61" s="16"/>
    </row>
    <row r="62" spans="1:6" ht="11.25">
      <c r="A62" s="31" t="s">
        <v>3668</v>
      </c>
      <c r="B62" s="33" t="s">
        <v>3669</v>
      </c>
      <c r="C62" s="28" t="str">
        <f t="shared" si="0"/>
        <v>14-0786-Central Utah Project Completion Account - Recovery Act</v>
      </c>
      <c r="F62" s="16"/>
    </row>
    <row r="63" spans="1:6" ht="11.25">
      <c r="A63" s="33" t="s">
        <v>3670</v>
      </c>
      <c r="B63" s="33" t="s">
        <v>3509</v>
      </c>
      <c r="C63" s="28" t="str">
        <f t="shared" si="0"/>
        <v>15-0326-Office of Inspector General</v>
      </c>
      <c r="F63" s="16"/>
    </row>
    <row r="64" spans="1:6" ht="11.25">
      <c r="A64" s="33" t="s">
        <v>3671</v>
      </c>
      <c r="B64" s="33" t="s">
        <v>3076</v>
      </c>
      <c r="C64" s="28" t="str">
        <f t="shared" si="0"/>
        <v>15-0421-Salaries and Expenses</v>
      </c>
      <c r="F64" s="16"/>
    </row>
    <row r="65" spans="1:6" ht="11.25">
      <c r="A65" s="33" t="s">
        <v>3672</v>
      </c>
      <c r="B65" s="121" t="s">
        <v>3673</v>
      </c>
      <c r="C65" s="28" t="str">
        <f t="shared" si="0"/>
        <v>15-0402-State &amp; Local Law Enforcement Assistance</v>
      </c>
      <c r="F65" s="16"/>
    </row>
    <row r="66" spans="1:6" ht="11.25">
      <c r="A66" s="33" t="s">
        <v>3674</v>
      </c>
      <c r="B66" s="121" t="s">
        <v>3675</v>
      </c>
      <c r="C66" s="28" t="str">
        <f t="shared" si="0"/>
        <v>15-0411-Violence Against Women Prevention and Prosecution</v>
      </c>
      <c r="F66" s="16"/>
    </row>
    <row r="67" spans="1:6" ht="11.25">
      <c r="A67" s="33" t="s">
        <v>3676</v>
      </c>
      <c r="B67" s="121" t="s">
        <v>3677</v>
      </c>
      <c r="C67" s="28" t="str">
        <f aca="true" t="shared" si="1" ref="C67:C130">A67&amp;"-"&amp;B67</f>
        <v>15-0412-Community Oriented Policing Services</v>
      </c>
      <c r="F67" s="16"/>
    </row>
    <row r="68" spans="1:6" ht="11.25">
      <c r="A68" s="33" t="s">
        <v>3678</v>
      </c>
      <c r="B68" s="33" t="s">
        <v>3076</v>
      </c>
      <c r="C68" s="28" t="str">
        <f t="shared" si="1"/>
        <v>15-0699-Salaries and Expenses</v>
      </c>
      <c r="F68" s="16"/>
    </row>
    <row r="69" spans="1:6" ht="11.25">
      <c r="A69" s="33" t="s">
        <v>3679</v>
      </c>
      <c r="B69" s="33" t="s">
        <v>3509</v>
      </c>
      <c r="C69" s="28" t="str">
        <f t="shared" si="1"/>
        <v>16-0107-Office of Inspector General</v>
      </c>
      <c r="F69" s="16"/>
    </row>
    <row r="70" spans="1:6" ht="11.25">
      <c r="A70" s="33" t="s">
        <v>3680</v>
      </c>
      <c r="B70" s="33" t="s">
        <v>3076</v>
      </c>
      <c r="C70" s="28" t="str">
        <f t="shared" si="1"/>
        <v>16-0167-Salaries and Expenses</v>
      </c>
      <c r="F70" s="16"/>
    </row>
    <row r="71" spans="1:6" ht="11.25">
      <c r="A71" s="33" t="s">
        <v>3681</v>
      </c>
      <c r="B71" s="33" t="s">
        <v>3682</v>
      </c>
      <c r="C71" s="28" t="str">
        <f t="shared" si="1"/>
        <v>16-0182-Office of Job Corps, Recovery Act</v>
      </c>
      <c r="F71" s="16"/>
    </row>
    <row r="72" spans="1:6" ht="11.25">
      <c r="A72" s="33" t="s">
        <v>3683</v>
      </c>
      <c r="B72" s="33" t="s">
        <v>3684</v>
      </c>
      <c r="C72" s="28" t="str">
        <f t="shared" si="1"/>
        <v>16-1700-Salaries and Expenses </v>
      </c>
      <c r="F72" s="16"/>
    </row>
    <row r="73" spans="1:6" ht="11.25">
      <c r="A73" s="33" t="s">
        <v>3685</v>
      </c>
      <c r="B73" s="121" t="s">
        <v>3686</v>
      </c>
      <c r="C73" s="28" t="str">
        <f t="shared" si="1"/>
        <v>16-0172-Program Administration</v>
      </c>
      <c r="F73" s="16"/>
    </row>
    <row r="74" spans="1:6" ht="11.25">
      <c r="A74" s="33" t="s">
        <v>3687</v>
      </c>
      <c r="B74" s="33" t="s">
        <v>3688</v>
      </c>
      <c r="C74" s="28" t="str">
        <f t="shared" si="1"/>
        <v>16-0176-Community Service Employment for Older Americans</v>
      </c>
      <c r="F74" s="16"/>
    </row>
    <row r="75" spans="1:6" ht="11.25">
      <c r="A75" s="33" t="s">
        <v>3689</v>
      </c>
      <c r="B75" s="33" t="s">
        <v>2281</v>
      </c>
      <c r="C75" s="28" t="str">
        <f t="shared" si="1"/>
        <v>16-0179-State Unemployment Insurance and Employment Service Operations</v>
      </c>
      <c r="F75" s="16"/>
    </row>
    <row r="76" spans="1:6" ht="11.25">
      <c r="A76" s="33" t="s">
        <v>3690</v>
      </c>
      <c r="B76" s="121" t="s">
        <v>3691</v>
      </c>
      <c r="C76" s="28" t="str">
        <f t="shared" si="1"/>
        <v>16-0184-Training and Employment Services</v>
      </c>
      <c r="F76" s="16"/>
    </row>
    <row r="77" spans="1:6" ht="11.25">
      <c r="A77" s="33" t="s">
        <v>3692</v>
      </c>
      <c r="B77" s="33" t="s">
        <v>3693</v>
      </c>
      <c r="C77" s="28" t="str">
        <f t="shared" si="1"/>
        <v>16-0186-Payments to the Unemployment Trust Fund</v>
      </c>
      <c r="F77" s="16"/>
    </row>
    <row r="78" spans="1:6" ht="11.25">
      <c r="A78" s="33" t="s">
        <v>3694</v>
      </c>
      <c r="B78" s="33" t="s">
        <v>3695</v>
      </c>
      <c r="C78" s="28" t="str">
        <f t="shared" si="1"/>
        <v>16-0326-Federal Unemployment Benefits and Allowances</v>
      </c>
      <c r="F78" s="16"/>
    </row>
    <row r="79" spans="1:6" ht="11.25">
      <c r="A79" s="33" t="s">
        <v>3696</v>
      </c>
      <c r="B79" s="33" t="s">
        <v>3697</v>
      </c>
      <c r="C79" s="28" t="str">
        <f t="shared" si="1"/>
        <v>16-1800-Federal Addtl Unemployment Compensation Program</v>
      </c>
      <c r="F79" s="16"/>
    </row>
    <row r="80" spans="1:6" ht="11.25">
      <c r="A80" s="33" t="s">
        <v>3698</v>
      </c>
      <c r="B80" s="33" t="s">
        <v>3699</v>
      </c>
      <c r="C80" s="28" t="str">
        <f t="shared" si="1"/>
        <v>16-8042-Unemployment Trust Fund </v>
      </c>
      <c r="F80" s="16"/>
    </row>
    <row r="81" spans="1:6" ht="11.25">
      <c r="A81" s="33" t="s">
        <v>3700</v>
      </c>
      <c r="B81" s="33" t="s">
        <v>3076</v>
      </c>
      <c r="C81" s="28" t="str">
        <f t="shared" si="1"/>
        <v>16-0105-Salaries and Expenses</v>
      </c>
      <c r="F81" s="16"/>
    </row>
    <row r="82" spans="1:6" ht="11.25">
      <c r="A82" s="33" t="s">
        <v>3701</v>
      </c>
      <c r="B82" s="33" t="s">
        <v>3076</v>
      </c>
      <c r="C82" s="28" t="str">
        <f t="shared" si="1"/>
        <v>16-0400-Salaries and Expenses</v>
      </c>
      <c r="F82" s="16"/>
    </row>
    <row r="83" spans="1:6" ht="11.25">
      <c r="A83" s="31" t="s">
        <v>3702</v>
      </c>
      <c r="B83" s="33" t="s">
        <v>3703</v>
      </c>
      <c r="C83" s="28" t="str">
        <f t="shared" si="1"/>
        <v>17-1206-Military Construction, Navy, Recovery Act</v>
      </c>
      <c r="F83" s="16"/>
    </row>
    <row r="84" spans="1:6" ht="11.25">
      <c r="A84" s="31" t="s">
        <v>3704</v>
      </c>
      <c r="B84" s="33" t="s">
        <v>3705</v>
      </c>
      <c r="C84" s="28" t="str">
        <f t="shared" si="1"/>
        <v>17-1320-Research, Development, Test, and Evaluation, Navy, Recovery Act</v>
      </c>
      <c r="F84" s="16"/>
    </row>
    <row r="85" spans="1:6" ht="11.25">
      <c r="A85" s="31" t="s">
        <v>3706</v>
      </c>
      <c r="B85" s="33" t="s">
        <v>3707</v>
      </c>
      <c r="C85" s="28" t="str">
        <f t="shared" si="1"/>
        <v>17-1805-Operation and Maintenance, Navy, Recovery Act</v>
      </c>
      <c r="F85" s="16"/>
    </row>
    <row r="86" spans="1:6" ht="11.25">
      <c r="A86" s="31" t="s">
        <v>3708</v>
      </c>
      <c r="B86" s="33" t="s">
        <v>3709</v>
      </c>
      <c r="C86" s="28" t="str">
        <f t="shared" si="1"/>
        <v>17-1116-Operation and Maintenance, Marine Corps, Recovery Act</v>
      </c>
      <c r="F86" s="16"/>
    </row>
    <row r="87" spans="1:6" ht="11.25">
      <c r="A87" s="31" t="s">
        <v>3710</v>
      </c>
      <c r="B87" s="33" t="s">
        <v>3711</v>
      </c>
      <c r="C87" s="28" t="str">
        <f t="shared" si="1"/>
        <v>17-1117-Operation and Maintenance, Marine Corps Reserve, Recovery Act</v>
      </c>
      <c r="F87" s="16"/>
    </row>
    <row r="88" spans="1:6" ht="11.25">
      <c r="A88" s="31" t="s">
        <v>3712</v>
      </c>
      <c r="B88" s="33" t="s">
        <v>3713</v>
      </c>
      <c r="C88" s="28" t="str">
        <f t="shared" si="1"/>
        <v>17-1807-Operation and Maintenance, Navy Reserve, Recovery Act</v>
      </c>
      <c r="F88" s="16"/>
    </row>
    <row r="89" spans="1:6" ht="11.25">
      <c r="A89" s="31" t="s">
        <v>3714</v>
      </c>
      <c r="B89" s="33" t="s">
        <v>3715</v>
      </c>
      <c r="C89" s="28" t="str">
        <f t="shared" si="1"/>
        <v>19-1119-Capital Investment Fund, Recovery Act</v>
      </c>
      <c r="F89" s="16"/>
    </row>
    <row r="90" spans="1:6" ht="11.25">
      <c r="A90" s="31" t="s">
        <v>3716</v>
      </c>
      <c r="B90" s="33" t="s">
        <v>893</v>
      </c>
      <c r="C90" s="28" t="str">
        <f t="shared" si="1"/>
        <v>19-4519-Working Capital Fund</v>
      </c>
      <c r="F90" s="16"/>
    </row>
    <row r="91" spans="1:6" ht="11.25">
      <c r="A91" s="31" t="s">
        <v>3717</v>
      </c>
      <c r="B91" s="33" t="s">
        <v>3638</v>
      </c>
      <c r="C91" s="28" t="str">
        <f t="shared" si="1"/>
        <v>19-0530-Office of the Inspector General, Recovery Act</v>
      </c>
      <c r="F91" s="16"/>
    </row>
    <row r="92" spans="1:6" ht="11.25">
      <c r="A92" s="31" t="s">
        <v>3718</v>
      </c>
      <c r="B92" s="33" t="s">
        <v>3719</v>
      </c>
      <c r="C92" s="28" t="str">
        <f t="shared" si="1"/>
        <v>19-0112-Diplomatic and Consular Program, Recovery Act</v>
      </c>
      <c r="F92" s="16"/>
    </row>
    <row r="93" spans="1:6" ht="11.25">
      <c r="A93" s="31" t="s">
        <v>1158</v>
      </c>
      <c r="B93" s="33" t="s">
        <v>1159</v>
      </c>
      <c r="C93" s="28" t="str">
        <f t="shared" si="1"/>
        <v>19-1069-Salaries and Expenses, IBWC</v>
      </c>
      <c r="F93" s="16"/>
    </row>
    <row r="94" spans="1:6" ht="11.25">
      <c r="A94" s="31" t="s">
        <v>1160</v>
      </c>
      <c r="B94" s="33" t="s">
        <v>1161</v>
      </c>
      <c r="C94" s="28" t="str">
        <f t="shared" si="1"/>
        <v>19-1079-Construction, IBWC, Recovery Act</v>
      </c>
      <c r="F94" s="16"/>
    </row>
    <row r="95" spans="1:6" ht="11.25">
      <c r="A95" s="31" t="s">
        <v>1162</v>
      </c>
      <c r="B95" s="33" t="s">
        <v>1163</v>
      </c>
      <c r="C95" s="28" t="str">
        <f t="shared" si="1"/>
        <v>20-0129-Administrative Expenses, Recovery Act</v>
      </c>
      <c r="F95" s="16"/>
    </row>
    <row r="96" spans="1:6" ht="11.25">
      <c r="A96" s="31" t="s">
        <v>1164</v>
      </c>
      <c r="B96" s="33" t="s">
        <v>1165</v>
      </c>
      <c r="C96" s="28" t="str">
        <f t="shared" si="1"/>
        <v>20-0135-Treasury Inspector General for Tax Administration, Recovery Act</v>
      </c>
      <c r="F96" s="16"/>
    </row>
    <row r="97" spans="1:6" ht="11.25">
      <c r="A97" s="31" t="s">
        <v>1166</v>
      </c>
      <c r="B97" s="33" t="s">
        <v>1167</v>
      </c>
      <c r="C97" s="28" t="str">
        <f t="shared" si="1"/>
        <v>20-0139-Grants to States for Low-Income Housing Projects in Lieu of Low-Income Housing Tax Credit</v>
      </c>
      <c r="F97" s="16"/>
    </row>
    <row r="98" spans="1:6" ht="11.25">
      <c r="A98" s="31" t="s">
        <v>1168</v>
      </c>
      <c r="B98" s="33" t="s">
        <v>1169</v>
      </c>
      <c r="C98" s="28" t="str">
        <f t="shared" si="1"/>
        <v>20-0140-Grants for Specified Energy Property in Lieu of Tax Credits</v>
      </c>
      <c r="F98" s="16"/>
    </row>
    <row r="99" spans="1:6" ht="11.25">
      <c r="A99" s="31" t="s">
        <v>1170</v>
      </c>
      <c r="B99" s="33" t="s">
        <v>1171</v>
      </c>
      <c r="C99" s="28" t="str">
        <f t="shared" si="1"/>
        <v>20-1882-Community Development Financial Institution Fund Program Account</v>
      </c>
      <c r="F99" s="16"/>
    </row>
    <row r="100" spans="1:6" ht="11.25">
      <c r="A100" s="31" t="s">
        <v>1172</v>
      </c>
      <c r="B100" s="33" t="s">
        <v>1173</v>
      </c>
      <c r="C100" s="28" t="str">
        <f t="shared" si="1"/>
        <v>20-0906-Payment Where Earned Income Credit Exceeds Liability for Tax</v>
      </c>
      <c r="F100" s="16"/>
    </row>
    <row r="101" spans="1:6" ht="11.25">
      <c r="A101" s="31" t="s">
        <v>1174</v>
      </c>
      <c r="B101" s="33" t="s">
        <v>1175</v>
      </c>
      <c r="C101" s="28" t="str">
        <f t="shared" si="1"/>
        <v>20-0922-Payment Where Child Credit Exceeds Liability for Tax</v>
      </c>
      <c r="F101" s="16"/>
    </row>
    <row r="102" spans="1:6" ht="11.25">
      <c r="A102" s="31" t="s">
        <v>1176</v>
      </c>
      <c r="B102" s="33" t="s">
        <v>1177</v>
      </c>
      <c r="C102" s="28" t="str">
        <f t="shared" si="1"/>
        <v>20-0923-Payment Where Health Care Credit Exceeds Liability for Tax</v>
      </c>
      <c r="F102" s="16"/>
    </row>
    <row r="103" spans="1:6" ht="11.25">
      <c r="A103" s="31" t="s">
        <v>1178</v>
      </c>
      <c r="B103" s="33" t="s">
        <v>2288</v>
      </c>
      <c r="C103" s="28" t="str">
        <f t="shared" si="1"/>
        <v>20-0930-Payment Tax Credit to Aid First-Time Homebuyers</v>
      </c>
      <c r="F103" s="16"/>
    </row>
    <row r="104" spans="1:6" ht="11.25">
      <c r="A104" s="31" t="s">
        <v>1179</v>
      </c>
      <c r="B104" s="33" t="s">
        <v>1180</v>
      </c>
      <c r="C104" s="28" t="str">
        <f t="shared" si="1"/>
        <v>20-0933-Making Work Pay Tax Credit</v>
      </c>
      <c r="F104" s="16"/>
    </row>
    <row r="105" spans="1:6" ht="11.25">
      <c r="A105" s="31" t="s">
        <v>1181</v>
      </c>
      <c r="B105" s="33" t="s">
        <v>1182</v>
      </c>
      <c r="C105" s="28" t="str">
        <f t="shared" si="1"/>
        <v>20-0934-Health Insurance Tax Credit Administration, Recovery Act</v>
      </c>
      <c r="F105" s="16"/>
    </row>
    <row r="106" spans="1:6" ht="11.25">
      <c r="A106" s="31" t="s">
        <v>1183</v>
      </c>
      <c r="B106" s="33" t="s">
        <v>1177</v>
      </c>
      <c r="C106" s="28" t="str">
        <f t="shared" si="1"/>
        <v>20-0938-Payment Where Health Care Credit Exceeds Liability for Tax</v>
      </c>
      <c r="F106" s="16"/>
    </row>
    <row r="107" spans="1:6" ht="11.25">
      <c r="A107" s="31" t="s">
        <v>1184</v>
      </c>
      <c r="B107" s="23" t="s">
        <v>2289</v>
      </c>
      <c r="C107" s="28" t="str">
        <f t="shared" si="1"/>
        <v>20-0942-Payment Tax Credit for Certain Government Retirees</v>
      </c>
      <c r="F107" s="16"/>
    </row>
    <row r="108" spans="1:6" ht="11.25">
      <c r="A108" s="31" t="s">
        <v>1185</v>
      </c>
      <c r="B108" s="33" t="s">
        <v>1186</v>
      </c>
      <c r="C108" s="28" t="str">
        <f t="shared" si="1"/>
        <v>21-0721-Family Housing Construction, Army, Recovery Act</v>
      </c>
      <c r="F108" s="16"/>
    </row>
    <row r="109" spans="1:6" ht="11.25">
      <c r="A109" s="31" t="s">
        <v>1187</v>
      </c>
      <c r="B109" s="33" t="s">
        <v>1188</v>
      </c>
      <c r="C109" s="28" t="str">
        <f t="shared" si="1"/>
        <v>21-0726-Family Housing Operation and Maintenance, Army, Recovery Act</v>
      </c>
      <c r="F109" s="16"/>
    </row>
    <row r="110" spans="1:6" ht="11.25">
      <c r="A110" s="31" t="s">
        <v>1189</v>
      </c>
      <c r="B110" s="33" t="s">
        <v>1536</v>
      </c>
      <c r="C110" s="28" t="str">
        <f t="shared" si="1"/>
        <v>21-2022-Operation and Maintenance, Army, Recovery Act</v>
      </c>
      <c r="F110" s="16"/>
    </row>
    <row r="111" spans="1:6" ht="11.25">
      <c r="A111" s="31" t="s">
        <v>1537</v>
      </c>
      <c r="B111" s="33" t="s">
        <v>1538</v>
      </c>
      <c r="C111" s="28" t="str">
        <f t="shared" si="1"/>
        <v>21-2041-Research, Development, Test, and Evaluation, Army, Recovery Act</v>
      </c>
      <c r="F111" s="16"/>
    </row>
    <row r="112" spans="1:6" ht="11.25">
      <c r="A112" s="31" t="s">
        <v>1539</v>
      </c>
      <c r="B112" s="33" t="s">
        <v>1540</v>
      </c>
      <c r="C112" s="28" t="str">
        <f t="shared" si="1"/>
        <v>21-2051-Military Construction, Army, Recovery Act</v>
      </c>
      <c r="F112" s="16"/>
    </row>
    <row r="113" spans="1:6" ht="11.25">
      <c r="A113" s="31" t="s">
        <v>1541</v>
      </c>
      <c r="B113" s="33" t="s">
        <v>1542</v>
      </c>
      <c r="C113" s="28" t="str">
        <f t="shared" si="1"/>
        <v>21-2066-Operation and Maintenance, Army National Guard, Recovery Act</v>
      </c>
      <c r="F113" s="16"/>
    </row>
    <row r="114" spans="1:6" ht="11.25">
      <c r="A114" s="31" t="s">
        <v>1543</v>
      </c>
      <c r="B114" s="33" t="s">
        <v>1544</v>
      </c>
      <c r="C114" s="28" t="str">
        <f t="shared" si="1"/>
        <v>21-2094-Military Construction, Army National Guard</v>
      </c>
      <c r="F114" s="16"/>
    </row>
    <row r="115" spans="1:6" ht="11.25">
      <c r="A115" s="31" t="s">
        <v>1545</v>
      </c>
      <c r="B115" s="33" t="s">
        <v>1546</v>
      </c>
      <c r="C115" s="28" t="str">
        <f t="shared" si="1"/>
        <v>21-2081-Operation and Maintenance, Army Reserve, Recovery Act</v>
      </c>
      <c r="F115" s="16"/>
    </row>
    <row r="116" spans="1:6" ht="11.25">
      <c r="A116" s="31" t="s">
        <v>1547</v>
      </c>
      <c r="B116" s="31" t="s">
        <v>1548</v>
      </c>
      <c r="C116" s="28" t="str">
        <f t="shared" si="1"/>
        <v>27-0200-Broadband Technology Opportunities Program, Recovery Act</v>
      </c>
      <c r="F116" s="16"/>
    </row>
    <row r="117" spans="1:6" ht="11.25">
      <c r="A117" s="31" t="s">
        <v>1549</v>
      </c>
      <c r="B117" s="31" t="s">
        <v>884</v>
      </c>
      <c r="C117" s="28" t="str">
        <f t="shared" si="1"/>
        <v>27-0400-Digital-to-Analog Converter Box Program, Recovery Act</v>
      </c>
      <c r="F117" s="16"/>
    </row>
    <row r="118" spans="1:6" ht="11.25">
      <c r="A118" s="31" t="s">
        <v>1550</v>
      </c>
      <c r="B118" s="33" t="s">
        <v>1163</v>
      </c>
      <c r="C118" s="28" t="str">
        <f t="shared" si="1"/>
        <v>28-0417-Administrative Expenses, Recovery Act</v>
      </c>
      <c r="F118" s="16"/>
    </row>
    <row r="119" spans="1:6" ht="11.25">
      <c r="A119" s="31" t="s">
        <v>1551</v>
      </c>
      <c r="B119" s="33" t="s">
        <v>1552</v>
      </c>
      <c r="C119" s="28" t="str">
        <f t="shared" si="1"/>
        <v>28-0418-Economic Recovery Payments, Recovery Act</v>
      </c>
      <c r="F119" s="16"/>
    </row>
    <row r="120" spans="1:6" ht="11.25">
      <c r="A120" s="31" t="s">
        <v>1553</v>
      </c>
      <c r="B120" s="33" t="s">
        <v>1554</v>
      </c>
      <c r="C120" s="28" t="str">
        <f t="shared" si="1"/>
        <v>28-8704-Limitation on Administrative Expenses</v>
      </c>
      <c r="F120" s="16"/>
    </row>
    <row r="121" spans="1:6" ht="11.25">
      <c r="A121" s="31" t="s">
        <v>1555</v>
      </c>
      <c r="B121" s="33" t="s">
        <v>3638</v>
      </c>
      <c r="C121" s="28" t="str">
        <f t="shared" si="1"/>
        <v>28-0403-Office of the Inspector General, Recovery Act</v>
      </c>
      <c r="F121" s="16"/>
    </row>
    <row r="122" spans="1:6" ht="11.25">
      <c r="A122" s="31" t="s">
        <v>1556</v>
      </c>
      <c r="B122" s="31" t="s">
        <v>1557</v>
      </c>
      <c r="C122" s="28" t="str">
        <f t="shared" si="1"/>
        <v>33-0101-Facilities Capital, Recovery Act</v>
      </c>
      <c r="F122" s="16"/>
    </row>
    <row r="123" spans="1:6" ht="11.25">
      <c r="A123" s="31" t="s">
        <v>1558</v>
      </c>
      <c r="B123" s="33" t="s">
        <v>1559</v>
      </c>
      <c r="C123" s="28" t="str">
        <f t="shared" si="1"/>
        <v>36-0150-General Operating Expenses, Recovery Act</v>
      </c>
      <c r="F123" s="16"/>
    </row>
    <row r="124" spans="1:6" ht="11.25">
      <c r="A124" s="31" t="s">
        <v>1560</v>
      </c>
      <c r="B124" s="33" t="s">
        <v>1561</v>
      </c>
      <c r="C124" s="28" t="str">
        <f t="shared" si="1"/>
        <v>36-0184-Grants for Construction of State Extended Care Facilities</v>
      </c>
      <c r="F124" s="16"/>
    </row>
    <row r="125" spans="1:6" ht="11.25">
      <c r="A125" s="31" t="s">
        <v>1562</v>
      </c>
      <c r="B125" s="33" t="s">
        <v>1563</v>
      </c>
      <c r="C125" s="28" t="str">
        <f t="shared" si="1"/>
        <v>36-0171-Office of Inspector General, Recovery Act</v>
      </c>
      <c r="F125" s="16"/>
    </row>
    <row r="126" spans="1:6" ht="11.25">
      <c r="A126" s="31" t="s">
        <v>1564</v>
      </c>
      <c r="B126" s="33" t="s">
        <v>1565</v>
      </c>
      <c r="C126" s="28" t="str">
        <f t="shared" si="1"/>
        <v>36-0158-Medical Facilities, Recovery Act</v>
      </c>
      <c r="F126" s="16"/>
    </row>
    <row r="127" spans="1:6" ht="11.25">
      <c r="A127" s="31" t="s">
        <v>1566</v>
      </c>
      <c r="B127" s="33" t="s">
        <v>1567</v>
      </c>
      <c r="C127" s="28" t="str">
        <f t="shared" si="1"/>
        <v>36-0130-National Cemetery Administration, Recovery Act</v>
      </c>
      <c r="F127" s="16"/>
    </row>
    <row r="128" spans="1:6" ht="11.25">
      <c r="A128" s="31" t="s">
        <v>1568</v>
      </c>
      <c r="B128" s="33" t="s">
        <v>1569</v>
      </c>
      <c r="C128" s="28" t="str">
        <f t="shared" si="1"/>
        <v>36-0101-Compensation and Pensions, Recovery Act</v>
      </c>
      <c r="F128" s="16"/>
    </row>
    <row r="129" spans="1:6" ht="11.25">
      <c r="A129" s="31" t="s">
        <v>1570</v>
      </c>
      <c r="B129" s="33" t="s">
        <v>1571</v>
      </c>
      <c r="C129" s="28" t="str">
        <f t="shared" si="1"/>
        <v>36-0168-Information Technology Systems, Recovery Act</v>
      </c>
      <c r="F129" s="16"/>
    </row>
    <row r="130" spans="1:6" ht="11.25">
      <c r="A130" s="31" t="s">
        <v>1572</v>
      </c>
      <c r="B130" s="33" t="s">
        <v>1573</v>
      </c>
      <c r="C130" s="28" t="str">
        <f t="shared" si="1"/>
        <v>47-4543-Federal Buildings Fund, Recovery Act</v>
      </c>
      <c r="F130" s="16"/>
    </row>
    <row r="131" spans="1:6" ht="11.25">
      <c r="A131" s="31" t="s">
        <v>1574</v>
      </c>
      <c r="B131" s="33" t="s">
        <v>1563</v>
      </c>
      <c r="C131" s="28" t="str">
        <f aca="true" t="shared" si="2" ref="C131:C194">A131&amp;"-"&amp;B131</f>
        <v>47-0112-Office of Inspector General, Recovery Act</v>
      </c>
      <c r="F131" s="16"/>
    </row>
    <row r="132" spans="1:6" ht="11.25">
      <c r="A132" s="31" t="s">
        <v>1575</v>
      </c>
      <c r="B132" s="33" t="s">
        <v>1576</v>
      </c>
      <c r="C132" s="28" t="str">
        <f t="shared" si="2"/>
        <v>47-0505-Energy-Efficient Federal Motor Vehicle Fleet Procurement</v>
      </c>
      <c r="F132" s="16"/>
    </row>
    <row r="133" spans="1:6" ht="11.25">
      <c r="A133" s="31" t="s">
        <v>1577</v>
      </c>
      <c r="B133" s="33" t="s">
        <v>1578</v>
      </c>
      <c r="C133" s="28" t="str">
        <f t="shared" si="2"/>
        <v>47-4534-Acquisition Services Fund</v>
      </c>
      <c r="F133" s="16"/>
    </row>
    <row r="134" spans="1:6" ht="11.25">
      <c r="A134" s="31" t="s">
        <v>1579</v>
      </c>
      <c r="B134" s="33" t="s">
        <v>1580</v>
      </c>
      <c r="C134" s="28" t="str">
        <f t="shared" si="2"/>
        <v>47-0403-Government-wide Policy, Recovery Act</v>
      </c>
      <c r="F134" s="16"/>
    </row>
    <row r="135" spans="1:6" ht="11.25">
      <c r="A135" s="31" t="s">
        <v>1581</v>
      </c>
      <c r="B135" s="33" t="s">
        <v>1582</v>
      </c>
      <c r="C135" s="28" t="str">
        <f t="shared" si="2"/>
        <v>49-0101-Research and Related Activities, Recovery Act</v>
      </c>
      <c r="F135" s="16"/>
    </row>
    <row r="136" spans="1:6" ht="11.25">
      <c r="A136" s="31" t="s">
        <v>2278</v>
      </c>
      <c r="B136" s="33" t="s">
        <v>1365</v>
      </c>
      <c r="C136" s="28" t="str">
        <f t="shared" si="2"/>
        <v>49-0107-Education and Human Resources, Recovery Act</v>
      </c>
      <c r="F136" s="16"/>
    </row>
    <row r="137" spans="1:6" ht="11.25">
      <c r="A137" s="31" t="s">
        <v>1366</v>
      </c>
      <c r="B137" s="33" t="s">
        <v>3638</v>
      </c>
      <c r="C137" s="28" t="str">
        <f t="shared" si="2"/>
        <v>49-0301-Office of the Inspector General, Recovery Act</v>
      </c>
      <c r="F137" s="16"/>
    </row>
    <row r="138" spans="1:6" ht="11.25">
      <c r="A138" s="31" t="s">
        <v>1367</v>
      </c>
      <c r="B138" s="33" t="s">
        <v>2069</v>
      </c>
      <c r="C138" s="28" t="str">
        <f t="shared" si="2"/>
        <v>49-0552-Major Research and Equipment and Facilities Construction</v>
      </c>
      <c r="F138" s="16"/>
    </row>
    <row r="139" spans="1:6" ht="11.25">
      <c r="A139" s="31" t="s">
        <v>2070</v>
      </c>
      <c r="B139" s="31" t="s">
        <v>2071</v>
      </c>
      <c r="C139" s="28" t="str">
        <f t="shared" si="2"/>
        <v>57-0743-Family Housing Construction, Air Force, Recovery Act</v>
      </c>
      <c r="F139" s="16"/>
    </row>
    <row r="140" spans="1:6" ht="11.25">
      <c r="A140" s="31" t="s">
        <v>2072</v>
      </c>
      <c r="B140" s="31" t="s">
        <v>2073</v>
      </c>
      <c r="C140" s="28" t="str">
        <f t="shared" si="2"/>
        <v>57-0748-Family Housing Operation and Maintenance, Air Force</v>
      </c>
      <c r="F140" s="16"/>
    </row>
    <row r="141" spans="1:6" ht="11.25">
      <c r="A141" s="31" t="s">
        <v>2074</v>
      </c>
      <c r="B141" s="31" t="s">
        <v>2075</v>
      </c>
      <c r="C141" s="28" t="str">
        <f t="shared" si="2"/>
        <v>57-3307-Military Construction, Air Force, Recovery Act</v>
      </c>
      <c r="F141" s="16"/>
    </row>
    <row r="142" spans="1:6" ht="11.25">
      <c r="A142" s="31" t="s">
        <v>2076</v>
      </c>
      <c r="B142" s="33" t="s">
        <v>2077</v>
      </c>
      <c r="C142" s="28" t="str">
        <f t="shared" si="2"/>
        <v>57-3404-Operation and Maintenance, Air Force, Recovery Act</v>
      </c>
      <c r="F142" s="16"/>
    </row>
    <row r="143" spans="1:6" ht="11.25">
      <c r="A143" s="31" t="s">
        <v>2078</v>
      </c>
      <c r="B143" s="31" t="s">
        <v>2079</v>
      </c>
      <c r="C143" s="28" t="str">
        <f t="shared" si="2"/>
        <v>57-3605-Research, Development, Test, and Evaluation, Air Force, Recovery</v>
      </c>
      <c r="F143" s="16"/>
    </row>
    <row r="144" spans="1:6" ht="11.25">
      <c r="A144" s="31" t="s">
        <v>2080</v>
      </c>
      <c r="B144" s="33" t="s">
        <v>2081</v>
      </c>
      <c r="C144" s="28" t="str">
        <f t="shared" si="2"/>
        <v>57-3744-Operation and Maintenance, Air Force Reserve, Recovery Act</v>
      </c>
      <c r="F144" s="16"/>
    </row>
    <row r="145" spans="1:6" ht="11.25">
      <c r="A145" s="31" t="s">
        <v>2082</v>
      </c>
      <c r="B145" s="33" t="s">
        <v>2083</v>
      </c>
      <c r="C145" s="28" t="str">
        <f t="shared" si="2"/>
        <v>57-3834-Military Construction, Air National Guard, Recovery Act</v>
      </c>
      <c r="F145" s="16"/>
    </row>
    <row r="146" spans="1:6" ht="11.25">
      <c r="A146" s="31" t="s">
        <v>2084</v>
      </c>
      <c r="B146" s="33" t="s">
        <v>2085</v>
      </c>
      <c r="C146" s="28" t="str">
        <f t="shared" si="2"/>
        <v>57-3844-Operation and Maintenance, Air National Guard, Recovery Act</v>
      </c>
      <c r="F146" s="16"/>
    </row>
    <row r="147" spans="1:6" ht="11.25">
      <c r="A147" s="31" t="s">
        <v>2086</v>
      </c>
      <c r="B147" s="33" t="s">
        <v>2087</v>
      </c>
      <c r="C147" s="28" t="str">
        <f t="shared" si="2"/>
        <v>59-0102-National Endowment for the Arts: Grants and Administration</v>
      </c>
      <c r="F147" s="16"/>
    </row>
    <row r="148" spans="1:6" ht="11.25">
      <c r="A148" s="31" t="s">
        <v>2088</v>
      </c>
      <c r="B148" s="33" t="s">
        <v>179</v>
      </c>
      <c r="C148" s="28" t="str">
        <f t="shared" si="2"/>
        <v>60-0114-Railroad Unemployment Insurance Extended Benefit Payments</v>
      </c>
      <c r="F148" s="16"/>
    </row>
    <row r="149" spans="1:6" ht="11.25">
      <c r="A149" s="31" t="s">
        <v>180</v>
      </c>
      <c r="B149" s="33" t="s">
        <v>181</v>
      </c>
      <c r="C149" s="28" t="str">
        <f t="shared" si="2"/>
        <v>60-0115-Economic Recovery Payments</v>
      </c>
      <c r="F149" s="16"/>
    </row>
    <row r="150" spans="1:6" ht="11.25">
      <c r="A150" s="31" t="s">
        <v>182</v>
      </c>
      <c r="B150" s="33" t="s">
        <v>1163</v>
      </c>
      <c r="C150" s="28" t="str">
        <f t="shared" si="2"/>
        <v>60-0116-Administrative Expenses, Recovery Act</v>
      </c>
      <c r="F150" s="16"/>
    </row>
    <row r="151" spans="1:6" ht="11.25">
      <c r="A151" s="31" t="s">
        <v>183</v>
      </c>
      <c r="B151" s="31" t="s">
        <v>184</v>
      </c>
      <c r="C151" s="28" t="str">
        <f t="shared" si="2"/>
        <v>60-8262-Limitation on Administration, Recovery Act</v>
      </c>
      <c r="F151" s="16"/>
    </row>
    <row r="152" spans="1:6" ht="11.25">
      <c r="A152" s="31" t="s">
        <v>185</v>
      </c>
      <c r="B152" s="33" t="s">
        <v>186</v>
      </c>
      <c r="C152" s="28" t="str">
        <f t="shared" si="2"/>
        <v>68-0102-State and Tribal Assistance Grants, Recovery Act</v>
      </c>
      <c r="F152" s="16"/>
    </row>
    <row r="153" spans="1:6" ht="11.25">
      <c r="A153" s="31" t="s">
        <v>187</v>
      </c>
      <c r="B153" s="33" t="s">
        <v>188</v>
      </c>
      <c r="C153" s="28" t="str">
        <f t="shared" si="2"/>
        <v>68-0108-Environmental Programs and Management</v>
      </c>
      <c r="F153" s="16"/>
    </row>
    <row r="154" spans="1:6" ht="11.25">
      <c r="A154" s="31" t="s">
        <v>189</v>
      </c>
      <c r="B154" s="33" t="s">
        <v>190</v>
      </c>
      <c r="C154" s="28" t="str">
        <f t="shared" si="2"/>
        <v>68-0249-Payment to the Hazardous Substance Superfund, Recovery Act</v>
      </c>
      <c r="F154" s="16"/>
    </row>
    <row r="155" spans="1:6" ht="11.25">
      <c r="A155" s="31" t="s">
        <v>191</v>
      </c>
      <c r="B155" s="33" t="s">
        <v>192</v>
      </c>
      <c r="C155" s="28" t="str">
        <f t="shared" si="2"/>
        <v>68-0252-Payment to the Leaking Underground Storage Tank Trust Fund</v>
      </c>
      <c r="F155" s="16"/>
    </row>
    <row r="156" spans="1:6" ht="11.25">
      <c r="A156" s="31" t="s">
        <v>193</v>
      </c>
      <c r="B156" s="33" t="s">
        <v>194</v>
      </c>
      <c r="C156" s="28" t="str">
        <f t="shared" si="2"/>
        <v>68-8195-Hazardous Substance Superfund, Recovery Act</v>
      </c>
      <c r="F156" s="16"/>
    </row>
    <row r="157" spans="1:6" ht="11.25">
      <c r="A157" s="31" t="s">
        <v>195</v>
      </c>
      <c r="B157" s="33" t="s">
        <v>196</v>
      </c>
      <c r="C157" s="28" t="str">
        <f t="shared" si="2"/>
        <v>68-8196-Leaking Underground Storage Tank Trust Fund Program</v>
      </c>
      <c r="F157" s="16"/>
    </row>
    <row r="158" spans="1:6" ht="11.25">
      <c r="A158" s="31" t="s">
        <v>197</v>
      </c>
      <c r="B158" s="33" t="s">
        <v>1563</v>
      </c>
      <c r="C158" s="28" t="str">
        <f t="shared" si="2"/>
        <v>68-0113-Office of Inspector General, Recovery Act</v>
      </c>
      <c r="F158" s="16"/>
    </row>
    <row r="159" spans="1:6" ht="11.25">
      <c r="A159" s="31" t="s">
        <v>198</v>
      </c>
      <c r="B159" s="33" t="s">
        <v>3634</v>
      </c>
      <c r="C159" s="28" t="str">
        <f t="shared" si="2"/>
        <v>69-0131-Salaries and Expenses, Recovery Act</v>
      </c>
      <c r="F159" s="16"/>
    </row>
    <row r="160" spans="1:6" ht="11.25">
      <c r="A160" s="31" t="s">
        <v>199</v>
      </c>
      <c r="B160" s="33" t="s">
        <v>200</v>
      </c>
      <c r="C160" s="28" t="str">
        <f t="shared" si="2"/>
        <v>69-0106-Supplemental Discretionary Grants for a National Surface Transportation</v>
      </c>
      <c r="F160" s="16"/>
    </row>
    <row r="161" spans="1:6" ht="11.25">
      <c r="A161" s="31" t="s">
        <v>201</v>
      </c>
      <c r="B161" s="33" t="s">
        <v>202</v>
      </c>
      <c r="C161" s="28" t="str">
        <f t="shared" si="2"/>
        <v>69-1304-Facilities and Equipment, Recovery Act</v>
      </c>
      <c r="F161" s="16"/>
    </row>
    <row r="162" spans="1:6" ht="11.25">
      <c r="A162" s="31" t="s">
        <v>203</v>
      </c>
      <c r="B162" s="33" t="s">
        <v>204</v>
      </c>
      <c r="C162" s="28" t="str">
        <f t="shared" si="2"/>
        <v>69-1306-Grants-in-aid for Airports, Recovery Act</v>
      </c>
      <c r="F162" s="16"/>
    </row>
    <row r="163" spans="1:6" ht="11.25">
      <c r="A163" s="31" t="s">
        <v>205</v>
      </c>
      <c r="B163" s="33" t="s">
        <v>206</v>
      </c>
      <c r="C163" s="28" t="str">
        <f t="shared" si="2"/>
        <v>69-0504-Highway Infrastructure Investment, Recovery Act</v>
      </c>
      <c r="F163" s="16"/>
    </row>
    <row r="164" spans="1:6" ht="11.25">
      <c r="A164" s="31" t="s">
        <v>207</v>
      </c>
      <c r="B164" s="33" t="s">
        <v>208</v>
      </c>
      <c r="C164" s="28" t="str">
        <f t="shared" si="2"/>
        <v>69-0718-Capital Assistance for High Speed Rail Corridors</v>
      </c>
      <c r="F164" s="16"/>
    </row>
    <row r="165" spans="1:6" ht="11.25">
      <c r="A165" s="31" t="s">
        <v>209</v>
      </c>
      <c r="B165" s="33" t="s">
        <v>210</v>
      </c>
      <c r="C165" s="28" t="str">
        <f t="shared" si="2"/>
        <v>69-0724-Capital Grants to the National Railroad Passenger Corporation</v>
      </c>
      <c r="F165" s="16"/>
    </row>
    <row r="166" spans="1:6" ht="11.25">
      <c r="A166" s="31" t="s">
        <v>211</v>
      </c>
      <c r="B166" s="33" t="s">
        <v>212</v>
      </c>
      <c r="C166" s="28" t="str">
        <f t="shared" si="2"/>
        <v>69-1749-Operations and Training, Recovery Act</v>
      </c>
      <c r="F166" s="16"/>
    </row>
    <row r="167" spans="1:6" ht="11.25">
      <c r="A167" s="31" t="s">
        <v>213</v>
      </c>
      <c r="B167" s="33" t="s">
        <v>214</v>
      </c>
      <c r="C167" s="28" t="str">
        <f t="shared" si="2"/>
        <v>69-1771-Assistance to Small Shipyards, Recovery Act</v>
      </c>
      <c r="F167" s="16"/>
    </row>
    <row r="168" spans="1:6" ht="11.25">
      <c r="A168" s="31" t="s">
        <v>215</v>
      </c>
      <c r="B168" s="33" t="s">
        <v>216</v>
      </c>
      <c r="C168" s="28" t="str">
        <f t="shared" si="2"/>
        <v>69-1101-Transit Capital Assistance, Recovery Act</v>
      </c>
      <c r="F168" s="16"/>
    </row>
    <row r="169" spans="1:6" ht="11.25">
      <c r="A169" s="31" t="s">
        <v>217</v>
      </c>
      <c r="B169" s="33" t="s">
        <v>218</v>
      </c>
      <c r="C169" s="28" t="str">
        <f t="shared" si="2"/>
        <v>69-1102-Fixed Guideway Infrastructure Investment, Recovery Act</v>
      </c>
      <c r="F169" s="16"/>
    </row>
    <row r="170" spans="1:6" ht="11.25">
      <c r="A170" s="31" t="s">
        <v>219</v>
      </c>
      <c r="B170" s="33" t="s">
        <v>220</v>
      </c>
      <c r="C170" s="28" t="str">
        <f t="shared" si="2"/>
        <v>69-1133-Capital Investment Grants, Recovery Act</v>
      </c>
      <c r="F170" s="16"/>
    </row>
    <row r="171" spans="1:6" ht="11.25">
      <c r="A171" s="31" t="s">
        <v>221</v>
      </c>
      <c r="B171" s="33" t="s">
        <v>222</v>
      </c>
      <c r="C171" s="28" t="str">
        <f t="shared" si="2"/>
        <v>70-0201-Operating Expenses, Recovery Act</v>
      </c>
      <c r="F171" s="16"/>
    </row>
    <row r="172" spans="1:6" ht="11.25">
      <c r="A172" s="31" t="s">
        <v>223</v>
      </c>
      <c r="B172" s="33" t="s">
        <v>224</v>
      </c>
      <c r="C172" s="28" t="str">
        <f t="shared" si="2"/>
        <v>70-0617-Acquisition, Construction, and Improvements</v>
      </c>
      <c r="F172" s="16"/>
    </row>
    <row r="173" spans="1:6" ht="11.25">
      <c r="A173" s="31" t="s">
        <v>225</v>
      </c>
      <c r="B173" s="33" t="s">
        <v>226</v>
      </c>
      <c r="C173" s="28" t="str">
        <f t="shared" si="2"/>
        <v>70-0618-Alteration of Bridges, Recovery Act</v>
      </c>
      <c r="F173" s="16"/>
    </row>
    <row r="174" spans="1:6" ht="11.25">
      <c r="A174" s="31" t="s">
        <v>227</v>
      </c>
      <c r="B174" s="33" t="s">
        <v>228</v>
      </c>
      <c r="C174" s="28" t="str">
        <f t="shared" si="2"/>
        <v>70-0546-Automation Modernization, Immigration and Customs Enforcement</v>
      </c>
      <c r="F174" s="16"/>
    </row>
    <row r="175" spans="1:6" ht="11.25">
      <c r="A175" s="31" t="s">
        <v>229</v>
      </c>
      <c r="B175" s="33" t="s">
        <v>230</v>
      </c>
      <c r="C175" s="28" t="str">
        <f t="shared" si="2"/>
        <v>70-0556-Aviation Security, Recovery Act</v>
      </c>
      <c r="F175" s="16"/>
    </row>
    <row r="176" spans="1:6" ht="11.25">
      <c r="A176" s="31" t="s">
        <v>231</v>
      </c>
      <c r="B176" s="33" t="s">
        <v>232</v>
      </c>
      <c r="C176" s="28" t="str">
        <f t="shared" si="2"/>
        <v>70-0534-Salaries and Expenses, Customs and Border Protection</v>
      </c>
      <c r="F176" s="16"/>
    </row>
    <row r="177" spans="1:6" ht="11.25">
      <c r="A177" s="31" t="s">
        <v>233</v>
      </c>
      <c r="B177" s="33" t="s">
        <v>234</v>
      </c>
      <c r="C177" s="28" t="str">
        <f t="shared" si="2"/>
        <v>70-0535-Construction, Customs and Border Protection</v>
      </c>
      <c r="F177" s="16"/>
    </row>
    <row r="178" spans="1:6" ht="11.25">
      <c r="A178" s="31" t="s">
        <v>235</v>
      </c>
      <c r="B178" s="33" t="s">
        <v>236</v>
      </c>
      <c r="C178" s="28" t="str">
        <f t="shared" si="2"/>
        <v>70-0536-Border Security Fencing, Infrastructure, and Technology</v>
      </c>
      <c r="F178" s="16"/>
    </row>
    <row r="179" spans="1:6" ht="11.25">
      <c r="A179" s="31" t="s">
        <v>237</v>
      </c>
      <c r="B179" s="33" t="s">
        <v>238</v>
      </c>
      <c r="C179" s="28" t="str">
        <f t="shared" si="2"/>
        <v>70-0563-State and Local Programs, Recovery Act</v>
      </c>
      <c r="F179" s="16"/>
    </row>
    <row r="180" spans="1:6" ht="11.25">
      <c r="A180" s="31" t="s">
        <v>239</v>
      </c>
      <c r="B180" s="33" t="s">
        <v>240</v>
      </c>
      <c r="C180" s="28" t="str">
        <f t="shared" si="2"/>
        <v>70-0567-Firefighter Assistance Grants, Recovery Act</v>
      </c>
      <c r="F180" s="16"/>
    </row>
    <row r="181" spans="1:6" ht="11.25">
      <c r="A181" s="31" t="s">
        <v>241</v>
      </c>
      <c r="B181" s="33" t="s">
        <v>242</v>
      </c>
      <c r="C181" s="28" t="str">
        <f t="shared" si="2"/>
        <v>70-0708-Emergency Food and Shelter, Recovery Act</v>
      </c>
      <c r="F181" s="16"/>
    </row>
    <row r="182" spans="1:6" ht="11.25">
      <c r="A182" s="31" t="s">
        <v>243</v>
      </c>
      <c r="B182" s="33" t="s">
        <v>244</v>
      </c>
      <c r="C182" s="28" t="str">
        <f t="shared" si="2"/>
        <v>70-0118-Office of the Under Secretary for Management, Recovery Act</v>
      </c>
      <c r="F182" s="16"/>
    </row>
    <row r="183" spans="1:6" ht="11.25">
      <c r="A183" s="31" t="s">
        <v>245</v>
      </c>
      <c r="B183" s="31" t="s">
        <v>246</v>
      </c>
      <c r="C183" s="28" t="str">
        <f t="shared" si="2"/>
        <v>72-0302-Capital Investment Fund</v>
      </c>
      <c r="F183" s="16"/>
    </row>
    <row r="184" spans="1:6" ht="11.25">
      <c r="A184" s="31" t="s">
        <v>247</v>
      </c>
      <c r="B184" s="33" t="s">
        <v>3634</v>
      </c>
      <c r="C184" s="28" t="str">
        <f t="shared" si="2"/>
        <v>73-0101-Salaries and Expenses, Recovery Act</v>
      </c>
      <c r="F184" s="16"/>
    </row>
    <row r="185" spans="1:6" ht="11.25">
      <c r="A185" s="31" t="s">
        <v>248</v>
      </c>
      <c r="B185" s="33" t="s">
        <v>1563</v>
      </c>
      <c r="C185" s="28" t="str">
        <f t="shared" si="2"/>
        <v>73-0201-Office of Inspector General, Recovery Act</v>
      </c>
      <c r="F185" s="16"/>
    </row>
    <row r="186" spans="1:6" ht="11.25">
      <c r="A186" s="31" t="s">
        <v>249</v>
      </c>
      <c r="B186" s="33" t="s">
        <v>250</v>
      </c>
      <c r="C186" s="28" t="str">
        <f t="shared" si="2"/>
        <v>73-1156-Business Loans Program Account, Recovery Act</v>
      </c>
      <c r="F186" s="16"/>
    </row>
    <row r="187" spans="1:6" ht="11.25">
      <c r="A187" s="31" t="s">
        <v>251</v>
      </c>
      <c r="B187" s="33" t="s">
        <v>252</v>
      </c>
      <c r="C187" s="28" t="str">
        <f t="shared" si="2"/>
        <v>73-4268-Surety Bond Guarantees Revolving Fund - Recovery Act</v>
      </c>
      <c r="F187" s="16"/>
    </row>
    <row r="188" spans="1:6" ht="11.25">
      <c r="A188" s="31" t="s">
        <v>253</v>
      </c>
      <c r="B188" s="33" t="s">
        <v>254</v>
      </c>
      <c r="C188" s="28" t="str">
        <f t="shared" si="2"/>
        <v>73-4279-Business Loan and Investment Direct Loan Financing Account</v>
      </c>
      <c r="F188" s="16"/>
    </row>
    <row r="189" spans="1:6" ht="11.25">
      <c r="A189" s="31" t="s">
        <v>255</v>
      </c>
      <c r="B189" s="31" t="s">
        <v>256</v>
      </c>
      <c r="C189" s="28" t="str">
        <f t="shared" si="2"/>
        <v>73-4280-Business Loan and Investment Guaranteed Loan Financing Account</v>
      </c>
      <c r="F189" s="16"/>
    </row>
    <row r="190" spans="1:6" ht="11.25">
      <c r="A190" s="33" t="s">
        <v>257</v>
      </c>
      <c r="B190" s="33" t="s">
        <v>258</v>
      </c>
      <c r="C190" s="28" t="str">
        <f t="shared" si="2"/>
        <v>75-0120-General Departmental Management</v>
      </c>
      <c r="F190" s="16"/>
    </row>
    <row r="191" spans="1:6" ht="11.25">
      <c r="A191" s="33" t="s">
        <v>259</v>
      </c>
      <c r="B191" s="33" t="s">
        <v>258</v>
      </c>
      <c r="C191" s="28" t="str">
        <f t="shared" si="2"/>
        <v>75-0121-General Departmental Management</v>
      </c>
      <c r="F191" s="16"/>
    </row>
    <row r="192" spans="1:6" ht="11.25">
      <c r="A192" s="33" t="s">
        <v>260</v>
      </c>
      <c r="B192" s="33" t="s">
        <v>3509</v>
      </c>
      <c r="C192" s="28" t="str">
        <f t="shared" si="2"/>
        <v>75-0129-Office of Inspector General</v>
      </c>
      <c r="F192" s="16"/>
    </row>
    <row r="193" spans="1:6" ht="11.25">
      <c r="A193" s="33" t="s">
        <v>261</v>
      </c>
      <c r="B193" s="33" t="s">
        <v>262</v>
      </c>
      <c r="C193" s="28" t="str">
        <f t="shared" si="2"/>
        <v>75-0131-Office of National Coordinator for Health Information Technology</v>
      </c>
      <c r="F193" s="16"/>
    </row>
    <row r="194" spans="1:6" ht="11.25">
      <c r="A194" s="33" t="s">
        <v>263</v>
      </c>
      <c r="B194" s="33" t="s">
        <v>264</v>
      </c>
      <c r="C194" s="28" t="str">
        <f t="shared" si="2"/>
        <v>75-0141-Public Health and Social Services Emergency Fund, Recovery</v>
      </c>
      <c r="F194" s="16"/>
    </row>
    <row r="195" spans="1:6" ht="11.25">
      <c r="A195" s="33" t="s">
        <v>265</v>
      </c>
      <c r="B195" s="33" t="s">
        <v>266</v>
      </c>
      <c r="C195" s="28" t="str">
        <f aca="true" t="shared" si="3" ref="C195:C258">A195&amp;"-"&amp;B195</f>
        <v>75-0144-Prevention and Wellness Fund, Recovery</v>
      </c>
      <c r="F195" s="16"/>
    </row>
    <row r="196" spans="1:6" ht="11.25">
      <c r="A196" s="33" t="s">
        <v>267</v>
      </c>
      <c r="B196" s="33" t="s">
        <v>268</v>
      </c>
      <c r="C196" s="28" t="str">
        <f t="shared" si="3"/>
        <v>75-0942-Disease Control, Research and Training, Recovery</v>
      </c>
      <c r="F196" s="16"/>
    </row>
    <row r="197" spans="1:6" ht="11.25">
      <c r="A197" s="33" t="s">
        <v>269</v>
      </c>
      <c r="B197" s="33" t="s">
        <v>270</v>
      </c>
      <c r="C197" s="28" t="str">
        <f t="shared" si="3"/>
        <v>75-0351-Health Resources and Services, Recovery</v>
      </c>
      <c r="F197" s="16"/>
    </row>
    <row r="198" spans="1:6" ht="11.25">
      <c r="A198" s="33" t="s">
        <v>271</v>
      </c>
      <c r="B198" s="33" t="s">
        <v>272</v>
      </c>
      <c r="C198" s="28" t="str">
        <f t="shared" si="3"/>
        <v>75-0389-Indian Health Services, Recovery</v>
      </c>
      <c r="F198" s="16"/>
    </row>
    <row r="199" spans="1:6" ht="11.25">
      <c r="A199" s="33" t="s">
        <v>273</v>
      </c>
      <c r="B199" s="33" t="s">
        <v>274</v>
      </c>
      <c r="C199" s="28" t="str">
        <f t="shared" si="3"/>
        <v>75-0392-Indian Health Facilities, Recovery</v>
      </c>
      <c r="F199" s="16"/>
    </row>
    <row r="200" spans="1:6" ht="11.25">
      <c r="A200" s="33" t="s">
        <v>275</v>
      </c>
      <c r="B200" s="33" t="s">
        <v>276</v>
      </c>
      <c r="C200" s="28" t="str">
        <f t="shared" si="3"/>
        <v>75-1701-Healthcare Research and Quality, Recovery </v>
      </c>
      <c r="F200" s="16"/>
    </row>
    <row r="201" spans="1:6" ht="11.25">
      <c r="A201" s="33" t="s">
        <v>277</v>
      </c>
      <c r="B201" s="33" t="s">
        <v>278</v>
      </c>
      <c r="C201" s="28" t="str">
        <f t="shared" si="3"/>
        <v>75-0808-National Library of Medicine</v>
      </c>
      <c r="F201" s="16"/>
    </row>
    <row r="202" spans="1:6" ht="11.25">
      <c r="A202" s="33" t="s">
        <v>279</v>
      </c>
      <c r="B202" s="33" t="s">
        <v>280</v>
      </c>
      <c r="C202" s="28" t="str">
        <f t="shared" si="3"/>
        <v>75-0818-John E. Fogarty International Center</v>
      </c>
      <c r="F202" s="16"/>
    </row>
    <row r="203" spans="1:6" ht="11.25">
      <c r="A203" s="33" t="s">
        <v>281</v>
      </c>
      <c r="B203" s="33" t="s">
        <v>282</v>
      </c>
      <c r="C203" s="28" t="str">
        <f t="shared" si="3"/>
        <v>75-0839-Building and Facilities, Recovery</v>
      </c>
      <c r="F203" s="16"/>
    </row>
    <row r="204" spans="1:6" ht="11.25">
      <c r="A204" s="33" t="s">
        <v>283</v>
      </c>
      <c r="B204" s="33" t="s">
        <v>1450</v>
      </c>
      <c r="C204" s="28" t="str">
        <f t="shared" si="3"/>
        <v>75-0840-National Institute of Child Health and Human Development </v>
      </c>
      <c r="F204" s="16"/>
    </row>
    <row r="205" spans="1:6" ht="11.25">
      <c r="A205" s="33" t="s">
        <v>1451</v>
      </c>
      <c r="B205" s="33" t="s">
        <v>1452</v>
      </c>
      <c r="C205" s="28" t="str">
        <f t="shared" si="3"/>
        <v>75-0842-National Institute on Aging</v>
      </c>
      <c r="F205" s="16"/>
    </row>
    <row r="206" spans="1:6" ht="11.25">
      <c r="A206" s="33" t="s">
        <v>2357</v>
      </c>
      <c r="B206" s="33" t="s">
        <v>2358</v>
      </c>
      <c r="C206" s="28" t="str">
        <f t="shared" si="3"/>
        <v>75-0845-Office of Director, Recovery</v>
      </c>
      <c r="F206" s="16"/>
    </row>
    <row r="207" spans="1:6" ht="11.25">
      <c r="A207" s="33" t="s">
        <v>2359</v>
      </c>
      <c r="B207" s="33" t="s">
        <v>2360</v>
      </c>
      <c r="C207" s="28" t="str">
        <f t="shared" si="3"/>
        <v>75-0847-National Center for Research Resources, Recovery</v>
      </c>
      <c r="F207" s="16"/>
    </row>
    <row r="208" spans="1:6" ht="11.25">
      <c r="A208" s="33" t="s">
        <v>2361</v>
      </c>
      <c r="B208" s="33" t="s">
        <v>2282</v>
      </c>
      <c r="C208" s="28" t="str">
        <f t="shared" si="3"/>
        <v>75-0850-National Cancer Institute</v>
      </c>
      <c r="F208" s="16"/>
    </row>
    <row r="209" spans="1:6" ht="11.25">
      <c r="A209" s="33" t="s">
        <v>2362</v>
      </c>
      <c r="B209" s="33" t="s">
        <v>2363</v>
      </c>
      <c r="C209" s="28" t="str">
        <f t="shared" si="3"/>
        <v>75-0852-National Institute of General Medical Sciences</v>
      </c>
      <c r="F209" s="16"/>
    </row>
    <row r="210" spans="1:6" ht="11.25">
      <c r="A210" s="33" t="s">
        <v>2364</v>
      </c>
      <c r="B210" s="33" t="s">
        <v>2365</v>
      </c>
      <c r="C210" s="28" t="str">
        <f t="shared" si="3"/>
        <v>75-0863-National Institute of Environmental Health Sciences</v>
      </c>
      <c r="F210" s="16"/>
    </row>
    <row r="211" spans="1:6" ht="11.25">
      <c r="A211" s="33" t="s">
        <v>2366</v>
      </c>
      <c r="B211" s="33" t="s">
        <v>2367</v>
      </c>
      <c r="C211" s="28" t="str">
        <f t="shared" si="3"/>
        <v>75-0871-National Heart, Lung and Blood Institute</v>
      </c>
      <c r="F211" s="16"/>
    </row>
    <row r="212" spans="1:6" ht="11.25">
      <c r="A212" s="33" t="s">
        <v>2368</v>
      </c>
      <c r="B212" s="33" t="s">
        <v>2369</v>
      </c>
      <c r="C212" s="28" t="str">
        <f t="shared" si="3"/>
        <v>75-0874-National Institute of Dental and Craniofacial Research</v>
      </c>
      <c r="F212" s="16"/>
    </row>
    <row r="213" spans="1:6" ht="11.25">
      <c r="A213" s="33" t="s">
        <v>2370</v>
      </c>
      <c r="B213" s="33" t="s">
        <v>2371</v>
      </c>
      <c r="C213" s="28" t="str">
        <f t="shared" si="3"/>
        <v>75-0883-National Institute of Diabetes and Digestive and Kidney Diseases</v>
      </c>
      <c r="F213" s="16"/>
    </row>
    <row r="214" spans="1:6" ht="11.25">
      <c r="A214" s="33" t="s">
        <v>2372</v>
      </c>
      <c r="B214" s="33" t="s">
        <v>2373</v>
      </c>
      <c r="C214" s="28" t="str">
        <f t="shared" si="3"/>
        <v>75-0899-National Institute of Bioimaging and Bioengineering</v>
      </c>
      <c r="F214" s="16"/>
    </row>
    <row r="215" spans="1:6" ht="11.25">
      <c r="A215" s="33" t="s">
        <v>2374</v>
      </c>
      <c r="B215" s="33" t="s">
        <v>2375</v>
      </c>
      <c r="C215" s="28" t="str">
        <f t="shared" si="3"/>
        <v>75-0900-National Institute of Allergy and Infectious Diseases</v>
      </c>
      <c r="F215" s="16"/>
    </row>
    <row r="216" spans="1:6" ht="11.25">
      <c r="A216" s="33" t="s">
        <v>2376</v>
      </c>
      <c r="B216" s="33" t="s">
        <v>2377</v>
      </c>
      <c r="C216" s="28" t="str">
        <f t="shared" si="3"/>
        <v>75-0901-National Institute of Neurological Disorders and Stroke</v>
      </c>
      <c r="F216" s="16"/>
    </row>
    <row r="217" spans="1:6" ht="11.25">
      <c r="A217" s="33" t="s">
        <v>2378</v>
      </c>
      <c r="B217" s="33" t="s">
        <v>2379</v>
      </c>
      <c r="C217" s="28" t="str">
        <f t="shared" si="3"/>
        <v>75-0902-National Eye Institute</v>
      </c>
      <c r="F217" s="16"/>
    </row>
    <row r="218" spans="1:6" ht="11.25">
      <c r="A218" s="33" t="s">
        <v>2380</v>
      </c>
      <c r="B218" s="33" t="s">
        <v>2283</v>
      </c>
      <c r="C218" s="28" t="str">
        <f t="shared" si="3"/>
        <v>75-0903-National Institute of Arthritis and Musculoskeletal and Skin Diseases</v>
      </c>
      <c r="F218" s="16"/>
    </row>
    <row r="219" spans="1:6" ht="11.25">
      <c r="A219" s="33" t="s">
        <v>2381</v>
      </c>
      <c r="B219" s="33" t="s">
        <v>2382</v>
      </c>
      <c r="C219" s="28" t="str">
        <f t="shared" si="3"/>
        <v>75-0904-National Institute of Nursing Research</v>
      </c>
      <c r="F219" s="16"/>
    </row>
    <row r="220" spans="1:6" ht="11.25">
      <c r="A220" s="33" t="s">
        <v>2383</v>
      </c>
      <c r="B220" s="33" t="s">
        <v>2284</v>
      </c>
      <c r="C220" s="28" t="str">
        <f t="shared" si="3"/>
        <v>75-0905-National Institute on Deafness and other Communication Disorders</v>
      </c>
      <c r="F220" s="16"/>
    </row>
    <row r="221" spans="1:6" ht="11.25">
      <c r="A221" s="33" t="s">
        <v>2384</v>
      </c>
      <c r="B221" s="33" t="s">
        <v>2385</v>
      </c>
      <c r="C221" s="28" t="str">
        <f t="shared" si="3"/>
        <v>75-0906-National Human Genome Research Institute</v>
      </c>
      <c r="F221" s="16"/>
    </row>
    <row r="222" spans="1:6" ht="11.25">
      <c r="A222" s="33" t="s">
        <v>2386</v>
      </c>
      <c r="B222" s="33" t="s">
        <v>2387</v>
      </c>
      <c r="C222" s="28" t="str">
        <f t="shared" si="3"/>
        <v>75-0907-National Institute of Mental Health</v>
      </c>
      <c r="F222" s="16"/>
    </row>
    <row r="223" spans="1:6" ht="11.25">
      <c r="A223" s="33" t="s">
        <v>2388</v>
      </c>
      <c r="B223" s="33" t="s">
        <v>2389</v>
      </c>
      <c r="C223" s="28" t="str">
        <f t="shared" si="3"/>
        <v>75-0908-National Institute on Drug Abuse</v>
      </c>
      <c r="F223" s="16"/>
    </row>
    <row r="224" spans="1:6" ht="11.25">
      <c r="A224" s="33" t="s">
        <v>2390</v>
      </c>
      <c r="B224" s="33" t="s">
        <v>2391</v>
      </c>
      <c r="C224" s="28" t="str">
        <f t="shared" si="3"/>
        <v>75-0909-National Institute on Alcohol Abuse and Alcoholism</v>
      </c>
      <c r="F224" s="16"/>
    </row>
    <row r="225" spans="1:6" ht="11.25">
      <c r="A225" s="33" t="s">
        <v>2392</v>
      </c>
      <c r="B225" s="33" t="s">
        <v>2393</v>
      </c>
      <c r="C225" s="28" t="str">
        <f t="shared" si="3"/>
        <v>75-0910-National Center for Complementary and Alternative Medicine</v>
      </c>
      <c r="F225" s="16"/>
    </row>
    <row r="226" spans="1:6" ht="11.25">
      <c r="A226" s="33" t="s">
        <v>2394</v>
      </c>
      <c r="B226" s="33" t="s">
        <v>2395</v>
      </c>
      <c r="C226" s="28" t="str">
        <f t="shared" si="3"/>
        <v>75-0911-National Center on Minority Health and Health Disparities</v>
      </c>
      <c r="F226" s="16"/>
    </row>
    <row r="227" spans="1:6" ht="11.25">
      <c r="A227" s="33" t="s">
        <v>2396</v>
      </c>
      <c r="B227" s="33" t="s">
        <v>2397</v>
      </c>
      <c r="C227" s="28" t="str">
        <f t="shared" si="3"/>
        <v>75-0510-Program Management</v>
      </c>
      <c r="F227" s="16"/>
    </row>
    <row r="228" spans="1:6" ht="11.25">
      <c r="A228" s="33" t="s">
        <v>2398</v>
      </c>
      <c r="B228" s="33" t="s">
        <v>2399</v>
      </c>
      <c r="C228" s="28" t="str">
        <f t="shared" si="3"/>
        <v>75-0518-Grants to States for Medicaid</v>
      </c>
      <c r="F228" s="16"/>
    </row>
    <row r="229" spans="1:6" ht="11.25">
      <c r="A229" s="33" t="s">
        <v>2400</v>
      </c>
      <c r="B229" s="33" t="s">
        <v>2401</v>
      </c>
      <c r="C229" s="28" t="str">
        <f t="shared" si="3"/>
        <v>75-0143-Aging Services Programs, Recovery</v>
      </c>
      <c r="F229" s="16"/>
    </row>
    <row r="230" spans="1:6" ht="11.25">
      <c r="A230" s="33" t="s">
        <v>2402</v>
      </c>
      <c r="B230" s="33" t="s">
        <v>2403</v>
      </c>
      <c r="C230" s="28" t="str">
        <f t="shared" si="3"/>
        <v>75-1501-Payments to States for Child Support Enforcement and Family Support</v>
      </c>
      <c r="F230" s="16"/>
    </row>
    <row r="231" spans="1:6" ht="11.25">
      <c r="A231" s="33" t="s">
        <v>2404</v>
      </c>
      <c r="B231" s="33" t="s">
        <v>2405</v>
      </c>
      <c r="C231" s="28" t="str">
        <f t="shared" si="3"/>
        <v>75-1516-Payments to States for Child Care and Development Block Grant</v>
      </c>
      <c r="F231" s="16"/>
    </row>
    <row r="232" spans="1:6" ht="11.25">
      <c r="A232" s="33" t="s">
        <v>2406</v>
      </c>
      <c r="B232" s="33" t="s">
        <v>2407</v>
      </c>
      <c r="C232" s="28" t="str">
        <f t="shared" si="3"/>
        <v>75-1523-Emergency Contingency Fund for State Temporary Assistance for Needy</v>
      </c>
      <c r="F232" s="16"/>
    </row>
    <row r="233" spans="1:6" ht="11.25">
      <c r="A233" s="33" t="s">
        <v>2408</v>
      </c>
      <c r="B233" s="33" t="s">
        <v>2483</v>
      </c>
      <c r="C233" s="28" t="str">
        <f t="shared" si="3"/>
        <v>75-1537-Children and Families Services Programs, Recovery</v>
      </c>
      <c r="F233" s="16"/>
    </row>
    <row r="234" spans="1:6" ht="11.25">
      <c r="A234" s="33" t="s">
        <v>2484</v>
      </c>
      <c r="B234" s="33" t="s">
        <v>2485</v>
      </c>
      <c r="C234" s="28" t="str">
        <f t="shared" si="3"/>
        <v>75-1546-Payment to States for Foster Care and Adoption Assistance, Recovery</v>
      </c>
      <c r="F234" s="16"/>
    </row>
    <row r="235" spans="1:6" ht="11.25">
      <c r="A235" s="33" t="s">
        <v>2486</v>
      </c>
      <c r="B235" s="33" t="s">
        <v>2487</v>
      </c>
      <c r="C235" s="28" t="str">
        <f t="shared" si="3"/>
        <v>75-1558-Temporary Assistance for Needy Families</v>
      </c>
      <c r="F235" s="16"/>
    </row>
    <row r="236" spans="1:6" ht="11.25">
      <c r="A236" s="31" t="s">
        <v>2488</v>
      </c>
      <c r="B236" s="33" t="s">
        <v>1563</v>
      </c>
      <c r="C236" s="28" t="str">
        <f t="shared" si="3"/>
        <v>80-0116-Office of Inspector General, Recovery Act</v>
      </c>
      <c r="F236" s="16"/>
    </row>
    <row r="237" spans="1:6" ht="11.25">
      <c r="A237" s="31" t="s">
        <v>2489</v>
      </c>
      <c r="B237" s="33" t="s">
        <v>2490</v>
      </c>
      <c r="C237" s="28" t="str">
        <f t="shared" si="3"/>
        <v>80-0119-Science, Recovery Act</v>
      </c>
      <c r="F237" s="16"/>
    </row>
    <row r="238" spans="1:6" ht="11.25">
      <c r="A238" s="31" t="s">
        <v>2491</v>
      </c>
      <c r="B238" s="33" t="s">
        <v>2492</v>
      </c>
      <c r="C238" s="28" t="str">
        <f t="shared" si="3"/>
        <v>80-0121-Cross Agency Support, Recovery Act</v>
      </c>
      <c r="F238" s="16"/>
    </row>
    <row r="239" spans="1:6" ht="11.25">
      <c r="A239" s="31" t="s">
        <v>2493</v>
      </c>
      <c r="B239" s="33" t="s">
        <v>2494</v>
      </c>
      <c r="C239" s="28" t="str">
        <f t="shared" si="3"/>
        <v>80-0123-Exploration, Recovery Act</v>
      </c>
      <c r="F239" s="16"/>
    </row>
    <row r="240" spans="1:6" ht="11.25">
      <c r="A240" s="31" t="s">
        <v>2495</v>
      </c>
      <c r="B240" s="33" t="s">
        <v>2496</v>
      </c>
      <c r="C240" s="28" t="str">
        <f t="shared" si="3"/>
        <v>80-0125-Aeronautics, Recovery Act</v>
      </c>
      <c r="F240" s="16"/>
    </row>
    <row r="241" spans="1:6" ht="11.25">
      <c r="A241" s="31" t="s">
        <v>2089</v>
      </c>
      <c r="B241" s="33" t="s">
        <v>2090</v>
      </c>
      <c r="C241" s="28" t="str">
        <f t="shared" si="3"/>
        <v>86-0306-Green Retrofit Program (Grants) for Multifam Housing</v>
      </c>
      <c r="F241" s="16"/>
    </row>
    <row r="242" spans="1:6" ht="11.25">
      <c r="A242" s="31" t="s">
        <v>2091</v>
      </c>
      <c r="B242" s="33" t="s">
        <v>2092</v>
      </c>
      <c r="C242" s="28" t="str">
        <f t="shared" si="3"/>
        <v>86-0328-Administration, Operations, and Management - Recovery Act</v>
      </c>
      <c r="F242" s="16"/>
    </row>
    <row r="243" spans="1:6" ht="11.25">
      <c r="A243" s="31" t="s">
        <v>2093</v>
      </c>
      <c r="B243" s="33" t="s">
        <v>2094</v>
      </c>
      <c r="C243" s="28" t="str">
        <f t="shared" si="3"/>
        <v>86-0330-Housing Personnel Compensation and Benefits - Recovery Act</v>
      </c>
      <c r="F243" s="16"/>
    </row>
    <row r="244" spans="1:6" ht="11.25">
      <c r="A244" s="31" t="s">
        <v>2095</v>
      </c>
      <c r="B244" s="33" t="s">
        <v>2096</v>
      </c>
      <c r="C244" s="28" t="str">
        <f t="shared" si="3"/>
        <v>86-0348-Green Retrofit Program (Loans) for Multifam Housing</v>
      </c>
      <c r="F244" s="16"/>
    </row>
    <row r="245" spans="1:6" ht="11.25">
      <c r="A245" s="31" t="s">
        <v>2097</v>
      </c>
      <c r="B245" s="33" t="s">
        <v>2098</v>
      </c>
      <c r="C245" s="28" t="str">
        <f t="shared" si="3"/>
        <v>86-4585-Working Capital Fund - Recovery Act</v>
      </c>
      <c r="F245" s="16"/>
    </row>
    <row r="246" spans="1:6" ht="11.25">
      <c r="A246" s="31" t="s">
        <v>2099</v>
      </c>
      <c r="B246" s="33" t="s">
        <v>1563</v>
      </c>
      <c r="C246" s="28" t="str">
        <f t="shared" si="3"/>
        <v>86-0190-Office of Inspector General, Recovery Act</v>
      </c>
      <c r="F246" s="16"/>
    </row>
    <row r="247" spans="1:6" ht="11.25">
      <c r="A247" s="31" t="s">
        <v>2100</v>
      </c>
      <c r="B247" s="33" t="s">
        <v>2101</v>
      </c>
      <c r="C247" s="28" t="str">
        <f t="shared" si="3"/>
        <v>86-0161-Community Development Fund, Recovery Act</v>
      </c>
      <c r="F247" s="16"/>
    </row>
    <row r="248" spans="1:6" ht="11.25">
      <c r="A248" s="31" t="s">
        <v>2102</v>
      </c>
      <c r="B248" s="33" t="s">
        <v>2103</v>
      </c>
      <c r="C248" s="28" t="str">
        <f t="shared" si="3"/>
        <v>86-0193-Homelessness Prevention Fund, Recovery Act</v>
      </c>
      <c r="F248" s="16"/>
    </row>
    <row r="249" spans="1:6" ht="11.25">
      <c r="A249" s="31" t="s">
        <v>2104</v>
      </c>
      <c r="B249" s="33" t="s">
        <v>2105</v>
      </c>
      <c r="C249" s="28" t="str">
        <f t="shared" si="3"/>
        <v>86-0203-Home Investment Partnership Program, Recovery Act</v>
      </c>
      <c r="F249" s="16"/>
    </row>
    <row r="250" spans="1:6" ht="11.25">
      <c r="A250" s="31" t="s">
        <v>2106</v>
      </c>
      <c r="B250" s="33" t="s">
        <v>2107</v>
      </c>
      <c r="C250" s="28" t="str">
        <f t="shared" si="3"/>
        <v>86-0346-Personnel Compensation and Benefits - Recovery Act</v>
      </c>
      <c r="F250" s="16"/>
    </row>
    <row r="251" spans="1:6" ht="11.25">
      <c r="A251" s="31" t="s">
        <v>2108</v>
      </c>
      <c r="B251" s="33" t="s">
        <v>2109</v>
      </c>
      <c r="C251" s="28" t="str">
        <f t="shared" si="3"/>
        <v>86-0303-Project-based Rental Assistance</v>
      </c>
      <c r="F251" s="16"/>
    </row>
    <row r="252" spans="1:6" ht="11.25">
      <c r="A252" s="31" t="s">
        <v>2110</v>
      </c>
      <c r="B252" s="33" t="s">
        <v>2111</v>
      </c>
      <c r="C252" s="28" t="str">
        <f t="shared" si="3"/>
        <v>86-0305-Public Housing Capital Fund, Recovery Act</v>
      </c>
      <c r="F252" s="16"/>
    </row>
    <row r="253" spans="1:6" ht="11.25">
      <c r="A253" s="31" t="s">
        <v>2112</v>
      </c>
      <c r="B253" s="33" t="s">
        <v>2113</v>
      </c>
      <c r="C253" s="28" t="str">
        <f t="shared" si="3"/>
        <v>86-0327-Native American Housing Block Grant, Recovery Act</v>
      </c>
      <c r="F253" s="16"/>
    </row>
    <row r="254" spans="1:6" ht="11.25">
      <c r="A254" s="31" t="s">
        <v>2114</v>
      </c>
      <c r="B254" s="33" t="s">
        <v>2107</v>
      </c>
      <c r="C254" s="28" t="str">
        <f t="shared" si="3"/>
        <v>86-0345-Personnel Compensation and Benefits - Recovery Act</v>
      </c>
      <c r="F254" s="16"/>
    </row>
    <row r="255" spans="1:6" ht="11.25">
      <c r="A255" s="31" t="s">
        <v>2115</v>
      </c>
      <c r="B255" s="33" t="s">
        <v>2116</v>
      </c>
      <c r="C255" s="28" t="str">
        <f t="shared" si="3"/>
        <v>86-0177-Lead Hazard Reduction, Recovery Act</v>
      </c>
      <c r="F255" s="16"/>
    </row>
    <row r="256" spans="1:6" ht="11.25">
      <c r="A256" s="31" t="s">
        <v>2117</v>
      </c>
      <c r="B256" s="33" t="s">
        <v>2107</v>
      </c>
      <c r="C256" s="28" t="str">
        <f t="shared" si="3"/>
        <v>86-0347-Personnel Compensation and Benefits - Recovery Act</v>
      </c>
      <c r="F256" s="16"/>
    </row>
    <row r="257" spans="1:6" ht="11.25">
      <c r="A257" s="33" t="s">
        <v>2118</v>
      </c>
      <c r="B257" s="35" t="s">
        <v>2119</v>
      </c>
      <c r="C257" s="28" t="str">
        <f t="shared" si="3"/>
        <v>89-0209-Title 17 Innovative Technology Loan Guarantee Program</v>
      </c>
      <c r="F257" s="16"/>
    </row>
    <row r="258" spans="1:6" ht="11.25">
      <c r="A258" s="33" t="s">
        <v>2120</v>
      </c>
      <c r="B258" s="35" t="s">
        <v>2121</v>
      </c>
      <c r="C258" s="28" t="str">
        <f t="shared" si="3"/>
        <v>89-0323-Advance Technology Vehicles Manufacturing Loan Program</v>
      </c>
      <c r="F258" s="16"/>
    </row>
    <row r="259" spans="1:6" ht="11.25">
      <c r="A259" s="33" t="s">
        <v>2122</v>
      </c>
      <c r="B259" s="33" t="s">
        <v>2285</v>
      </c>
      <c r="C259" s="28" t="str">
        <f aca="true" t="shared" si="4" ref="C259:C301">A259&amp;"-"&amp;B259</f>
        <v>89-0331-Energy Efficiency and Renewable Energy, Recovery</v>
      </c>
      <c r="F259" s="16"/>
    </row>
    <row r="260" spans="1:6" ht="11.25">
      <c r="A260" s="33" t="s">
        <v>2123</v>
      </c>
      <c r="B260" s="33" t="s">
        <v>2124</v>
      </c>
      <c r="C260" s="28" t="str">
        <f t="shared" si="4"/>
        <v>89-0335-Non-defense Environmental Clean-up, Recovery</v>
      </c>
      <c r="F260" s="16"/>
    </row>
    <row r="261" spans="1:6" ht="11.25">
      <c r="A261" s="33" t="s">
        <v>2125</v>
      </c>
      <c r="B261" s="33" t="s">
        <v>2126</v>
      </c>
      <c r="C261" s="28" t="str">
        <f t="shared" si="4"/>
        <v>89-0336-Energy Transformation Acceleration Fund</v>
      </c>
      <c r="F261" s="16"/>
    </row>
    <row r="262" spans="1:6" ht="11.25">
      <c r="A262" s="33" t="s">
        <v>2127</v>
      </c>
      <c r="B262" s="35" t="s">
        <v>2128</v>
      </c>
      <c r="C262" s="28" t="str">
        <f t="shared" si="4"/>
        <v>89-4576-Title 17 Innovative Technology Direct Loan Financing, Recovery</v>
      </c>
      <c r="F262" s="16"/>
    </row>
    <row r="263" spans="1:6" ht="11.25">
      <c r="A263" s="33" t="s">
        <v>2129</v>
      </c>
      <c r="B263" s="33" t="s">
        <v>2130</v>
      </c>
      <c r="C263" s="28" t="str">
        <f t="shared" si="4"/>
        <v>89-0227-Science Recovery</v>
      </c>
      <c r="F263" s="16"/>
    </row>
    <row r="264" spans="1:6" ht="11.25">
      <c r="A264" s="33" t="s">
        <v>2131</v>
      </c>
      <c r="B264" s="35" t="s">
        <v>2132</v>
      </c>
      <c r="C264" s="28" t="str">
        <f t="shared" si="4"/>
        <v>89-0211-Fossil Energy Research and Development</v>
      </c>
      <c r="F264" s="16"/>
    </row>
    <row r="265" spans="1:6" ht="11.25">
      <c r="A265" s="33" t="s">
        <v>2133</v>
      </c>
      <c r="B265" s="33" t="s">
        <v>2134</v>
      </c>
      <c r="C265" s="28" t="str">
        <f t="shared" si="4"/>
        <v>89-4404-Western Area Power Administration Fund, Borrowing Authority</v>
      </c>
      <c r="F265" s="16"/>
    </row>
    <row r="266" spans="1:6" ht="11.25">
      <c r="A266" s="33" t="s">
        <v>2135</v>
      </c>
      <c r="B266" s="33" t="s">
        <v>2136</v>
      </c>
      <c r="C266" s="28" t="str">
        <f t="shared" si="4"/>
        <v>89-4405-Bonneville Power Administration Fund</v>
      </c>
      <c r="F266" s="16"/>
    </row>
    <row r="267" spans="1:6" ht="11.25">
      <c r="A267" s="33" t="s">
        <v>2137</v>
      </c>
      <c r="B267" s="33" t="s">
        <v>2138</v>
      </c>
      <c r="C267" s="28" t="str">
        <f t="shared" si="4"/>
        <v>89-0253-Defense Environmental Clean-up Recovery</v>
      </c>
      <c r="F267" s="16"/>
    </row>
    <row r="268" spans="1:6" ht="11.25">
      <c r="A268" s="33" t="s">
        <v>2139</v>
      </c>
      <c r="B268" s="33" t="s">
        <v>2286</v>
      </c>
      <c r="C268" s="28" t="str">
        <f t="shared" si="4"/>
        <v>89-0328-Electricity Delivery and Energy Reliability, Recovery</v>
      </c>
      <c r="F268" s="16"/>
    </row>
    <row r="269" spans="1:6" ht="11.25">
      <c r="A269" s="33" t="s">
        <v>2140</v>
      </c>
      <c r="B269" s="33" t="s">
        <v>3509</v>
      </c>
      <c r="C269" s="28" t="str">
        <f t="shared" si="4"/>
        <v>89-0237-Office of Inspector General</v>
      </c>
      <c r="F269" s="16"/>
    </row>
    <row r="270" spans="1:6" ht="11.25">
      <c r="A270" s="33" t="s">
        <v>2141</v>
      </c>
      <c r="B270" s="33" t="s">
        <v>2287</v>
      </c>
      <c r="C270" s="28" t="str">
        <f t="shared" si="4"/>
        <v>89-4180-Isotope Production and Distribution Program</v>
      </c>
      <c r="F270" s="16"/>
    </row>
    <row r="271" spans="1:6" ht="11.25">
      <c r="A271" s="33" t="s">
        <v>2142</v>
      </c>
      <c r="B271" s="33" t="s">
        <v>2143</v>
      </c>
      <c r="C271" s="28" t="str">
        <f t="shared" si="4"/>
        <v>89-5657-Uranium Enrichment Decontamination and Decommissioning Fund, Recovery</v>
      </c>
      <c r="F271" s="16"/>
    </row>
    <row r="272" spans="1:6" ht="11.25">
      <c r="A272" s="33" t="s">
        <v>2144</v>
      </c>
      <c r="B272" s="35" t="s">
        <v>2145</v>
      </c>
      <c r="C272" s="28" t="str">
        <f t="shared" si="4"/>
        <v>89-4486-Title 17 Innovative Technology Guaranteed Loan Financing</v>
      </c>
      <c r="F272" s="16"/>
    </row>
    <row r="273" spans="1:6" ht="11.25">
      <c r="A273" s="33" t="s">
        <v>2146</v>
      </c>
      <c r="B273" s="33" t="s">
        <v>2147</v>
      </c>
      <c r="C273" s="28" t="str">
        <f t="shared" si="4"/>
        <v>89-5655-Construction, Rehabilitation, Operation and Maintenance Western</v>
      </c>
      <c r="F273" s="16"/>
    </row>
    <row r="274" spans="1:6" ht="11.25">
      <c r="A274" s="31" t="s">
        <v>2148</v>
      </c>
      <c r="B274" s="33" t="s">
        <v>3638</v>
      </c>
      <c r="C274" s="28" t="str">
        <f t="shared" si="4"/>
        <v>91-1401-Office of the Inspector General, Recovery Act</v>
      </c>
      <c r="F274" s="16"/>
    </row>
    <row r="275" spans="1:6" ht="11.25">
      <c r="A275" s="31" t="s">
        <v>2149</v>
      </c>
      <c r="B275" s="33" t="s">
        <v>2150</v>
      </c>
      <c r="C275" s="28" t="str">
        <f t="shared" si="4"/>
        <v>91-0299-Special Education, Recovery Act</v>
      </c>
      <c r="F275" s="16"/>
    </row>
    <row r="276" spans="1:6" ht="11.25">
      <c r="A276" s="31" t="s">
        <v>2151</v>
      </c>
      <c r="B276" s="33" t="s">
        <v>2152</v>
      </c>
      <c r="C276" s="28" t="str">
        <f t="shared" si="4"/>
        <v>91-0302-Rehabilitation Services and Disability Research, Recovery Act</v>
      </c>
      <c r="F276" s="16"/>
    </row>
    <row r="277" spans="1:6" ht="11.25">
      <c r="A277" s="31" t="s">
        <v>2153</v>
      </c>
      <c r="B277" s="33" t="s">
        <v>2154</v>
      </c>
      <c r="C277" s="28" t="str">
        <f t="shared" si="4"/>
        <v>91-0198-Student Aid Administration, Recovery Act</v>
      </c>
      <c r="F277" s="16"/>
    </row>
    <row r="278" spans="1:6" ht="11.25">
      <c r="A278" s="31" t="s">
        <v>2155</v>
      </c>
      <c r="B278" s="33" t="s">
        <v>2156</v>
      </c>
      <c r="C278" s="28" t="str">
        <f t="shared" si="4"/>
        <v>91-0199-Student Financial Assistance, Recovery Act</v>
      </c>
      <c r="F278" s="16"/>
    </row>
    <row r="279" spans="1:6" ht="11.25">
      <c r="A279" s="31" t="s">
        <v>2157</v>
      </c>
      <c r="B279" s="33" t="s">
        <v>2158</v>
      </c>
      <c r="C279" s="28" t="str">
        <f t="shared" si="4"/>
        <v>91-0196-Higher Education, Recovery Act</v>
      </c>
      <c r="F279" s="16"/>
    </row>
    <row r="280" spans="1:6" ht="11.25">
      <c r="A280" s="31" t="s">
        <v>2159</v>
      </c>
      <c r="B280" s="33" t="s">
        <v>2160</v>
      </c>
      <c r="C280" s="28" t="str">
        <f t="shared" si="4"/>
        <v>91-0197-Institute of Education Sciences, Recovery Act</v>
      </c>
      <c r="F280" s="16"/>
    </row>
    <row r="281" spans="1:6" ht="11.25">
      <c r="A281" s="31" t="s">
        <v>2161</v>
      </c>
      <c r="B281" s="33" t="s">
        <v>2162</v>
      </c>
      <c r="C281" s="28" t="str">
        <f t="shared" si="4"/>
        <v>91-0103-Impact Aid, Recovery Act</v>
      </c>
      <c r="F281" s="16"/>
    </row>
    <row r="282" spans="1:6" ht="11.25">
      <c r="A282" s="31" t="s">
        <v>2163</v>
      </c>
      <c r="B282" s="33" t="s">
        <v>2164</v>
      </c>
      <c r="C282" s="28" t="str">
        <f t="shared" si="4"/>
        <v>91-0901-Compensatory Education for the Disadvantaged, Recovery Act</v>
      </c>
      <c r="F282" s="16"/>
    </row>
    <row r="283" spans="1:6" ht="11.25">
      <c r="A283" s="31" t="s">
        <v>2165</v>
      </c>
      <c r="B283" s="33" t="s">
        <v>2166</v>
      </c>
      <c r="C283" s="28" t="str">
        <f t="shared" si="4"/>
        <v>91-1001-School Improvement Programs, Recovery Act</v>
      </c>
      <c r="F283" s="16"/>
    </row>
    <row r="284" spans="1:6" ht="11.25">
      <c r="A284" s="31" t="s">
        <v>2167</v>
      </c>
      <c r="B284" s="33" t="s">
        <v>2168</v>
      </c>
      <c r="C284" s="28" t="str">
        <f t="shared" si="4"/>
        <v>91-1909-State Fiscal Stabilization Fund, Recovery Act</v>
      </c>
      <c r="F284" s="16"/>
    </row>
    <row r="285" spans="1:6" ht="11.25">
      <c r="A285" s="31" t="s">
        <v>2169</v>
      </c>
      <c r="B285" s="33" t="s">
        <v>2170</v>
      </c>
      <c r="C285" s="28" t="str">
        <f t="shared" si="4"/>
        <v>91-0207-Innovation and Improvement, Recovery Act</v>
      </c>
      <c r="F285" s="16"/>
    </row>
    <row r="286" spans="1:6" ht="11.25">
      <c r="A286" s="31" t="s">
        <v>2171</v>
      </c>
      <c r="B286" s="33" t="s">
        <v>222</v>
      </c>
      <c r="C286" s="28" t="str">
        <f t="shared" si="4"/>
        <v>95-2729-Operating Expenses, Recovery Act</v>
      </c>
      <c r="F286" s="16"/>
    </row>
    <row r="287" spans="1:6" ht="11.25">
      <c r="A287" s="31" t="s">
        <v>2172</v>
      </c>
      <c r="B287" s="33" t="s">
        <v>2173</v>
      </c>
      <c r="C287" s="28" t="str">
        <f t="shared" si="4"/>
        <v>95-2730-Inspector General, Recovery Act</v>
      </c>
      <c r="F287" s="16"/>
    </row>
    <row r="288" spans="1:6" ht="11.25">
      <c r="A288" s="31" t="s">
        <v>2174</v>
      </c>
      <c r="B288" s="33" t="s">
        <v>874</v>
      </c>
      <c r="C288" s="28" t="str">
        <f t="shared" si="4"/>
        <v>95-2731-Salaries and Expenses - Recovery Act</v>
      </c>
      <c r="F288" s="16"/>
    </row>
    <row r="289" spans="1:6" ht="11.25">
      <c r="A289" s="31" t="s">
        <v>2175</v>
      </c>
      <c r="B289" s="33" t="s">
        <v>2176</v>
      </c>
      <c r="C289" s="28" t="str">
        <f t="shared" si="4"/>
        <v>95-8266-National Service Trust - Recovery Act</v>
      </c>
      <c r="F289" s="16"/>
    </row>
    <row r="290" spans="1:6" ht="11.25">
      <c r="A290" s="31" t="s">
        <v>2177</v>
      </c>
      <c r="B290" s="33" t="s">
        <v>2178</v>
      </c>
      <c r="C290" s="28" t="str">
        <f t="shared" si="4"/>
        <v>96-3113-Mississippi River and Tributaries, Recovery Act</v>
      </c>
      <c r="F290" s="16"/>
    </row>
    <row r="291" spans="1:6" ht="11.25">
      <c r="A291" s="31" t="s">
        <v>2179</v>
      </c>
      <c r="B291" s="33" t="s">
        <v>2180</v>
      </c>
      <c r="C291" s="28" t="str">
        <f t="shared" si="4"/>
        <v>96-3133-Investigations, Recovery Act</v>
      </c>
      <c r="F291" s="16"/>
    </row>
    <row r="292" spans="1:6" ht="11.25">
      <c r="A292" s="31" t="s">
        <v>2181</v>
      </c>
      <c r="B292" s="33" t="s">
        <v>899</v>
      </c>
      <c r="C292" s="28" t="str">
        <f t="shared" si="4"/>
        <v>96-3134-Construction, Recovery Act</v>
      </c>
      <c r="F292" s="16"/>
    </row>
    <row r="293" spans="1:6" ht="11.25">
      <c r="A293" s="31" t="s">
        <v>2182</v>
      </c>
      <c r="B293" s="33" t="s">
        <v>2183</v>
      </c>
      <c r="C293" s="28" t="str">
        <f t="shared" si="4"/>
        <v>96-3135-Operation and Maintenance, Recovery Act</v>
      </c>
      <c r="F293" s="16"/>
    </row>
    <row r="294" spans="1:6" ht="11.25">
      <c r="A294" s="31" t="s">
        <v>2184</v>
      </c>
      <c r="B294" s="33" t="s">
        <v>2185</v>
      </c>
      <c r="C294" s="28" t="str">
        <f t="shared" si="4"/>
        <v>96-3136-Regulatory Program, Recovery Act</v>
      </c>
      <c r="F294" s="16"/>
    </row>
    <row r="295" spans="1:6" ht="11.25">
      <c r="A295" s="31" t="s">
        <v>2186</v>
      </c>
      <c r="B295" s="33" t="s">
        <v>2187</v>
      </c>
      <c r="C295" s="28" t="str">
        <f t="shared" si="4"/>
        <v>96-3137-Formerly Utilized Sites Remedial Action Program, Recovery Act</v>
      </c>
      <c r="F295" s="16"/>
    </row>
    <row r="296" spans="1:6" ht="11.25">
      <c r="A296" s="31" t="s">
        <v>2188</v>
      </c>
      <c r="B296" s="33" t="s">
        <v>2189</v>
      </c>
      <c r="C296" s="28" t="str">
        <f t="shared" si="4"/>
        <v>96-8873-Harbor Maintenance Trust Fund - Recovery Act</v>
      </c>
      <c r="F296" s="16"/>
    </row>
    <row r="297" spans="1:6" ht="11.25">
      <c r="A297" s="31" t="s">
        <v>2190</v>
      </c>
      <c r="B297" s="33" t="s">
        <v>2191</v>
      </c>
      <c r="C297" s="28" t="str">
        <f t="shared" si="4"/>
        <v>97-0401-Research, Development, Test, and Evaluation, Defense-wide</v>
      </c>
      <c r="F297" s="16"/>
    </row>
    <row r="298" spans="1:6" ht="11.25">
      <c r="A298" s="31" t="s">
        <v>2192</v>
      </c>
      <c r="B298" s="33" t="s">
        <v>2193</v>
      </c>
      <c r="C298" s="28" t="str">
        <f t="shared" si="4"/>
        <v>97-0501-Military Construction, Defense-wide, Recovery Act</v>
      </c>
      <c r="F298" s="16"/>
    </row>
    <row r="299" spans="1:6" ht="11.25">
      <c r="A299" s="31" t="s">
        <v>2194</v>
      </c>
      <c r="B299" s="33" t="s">
        <v>2195</v>
      </c>
      <c r="C299" s="28" t="str">
        <f t="shared" si="4"/>
        <v>97-4091-Homeowners Assistance Fund, Recovery Act</v>
      </c>
      <c r="F299" s="16"/>
    </row>
    <row r="300" spans="1:6" ht="11.25">
      <c r="A300" s="31" t="s">
        <v>2196</v>
      </c>
      <c r="B300" s="33" t="s">
        <v>2197</v>
      </c>
      <c r="C300" s="28" t="str">
        <f t="shared" si="4"/>
        <v>97-0150-Defense Health Program, Recovery Act</v>
      </c>
      <c r="F300" s="16"/>
    </row>
    <row r="301" spans="1:6" ht="11.25">
      <c r="A301" s="31" t="s">
        <v>2198</v>
      </c>
      <c r="B301" s="33" t="s">
        <v>3638</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F10" sqref="F10:F11"/>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406" t="s">
        <v>3062</v>
      </c>
      <c r="B1" s="406"/>
      <c r="C1" s="406"/>
      <c r="D1" s="406"/>
      <c r="F1" s="406" t="s">
        <v>3064</v>
      </c>
      <c r="G1" s="406"/>
      <c r="H1" s="406"/>
      <c r="I1" s="406"/>
      <c r="K1" s="406" t="s">
        <v>3063</v>
      </c>
      <c r="L1" s="406"/>
      <c r="M1" s="406"/>
      <c r="N1" s="62"/>
    </row>
    <row r="2" spans="1:13" ht="12.75">
      <c r="A2" s="19" t="s">
        <v>3186</v>
      </c>
      <c r="B2" s="19" t="s">
        <v>3187</v>
      </c>
      <c r="C2" s="27" t="s">
        <v>1771</v>
      </c>
      <c r="D2" s="19" t="s">
        <v>1772</v>
      </c>
      <c r="F2" s="19" t="s">
        <v>3186</v>
      </c>
      <c r="G2" s="19" t="s">
        <v>3187</v>
      </c>
      <c r="H2" s="27" t="s">
        <v>1771</v>
      </c>
      <c r="I2" s="19" t="s">
        <v>1772</v>
      </c>
      <c r="K2" s="27" t="s">
        <v>3186</v>
      </c>
      <c r="L2" s="19" t="s">
        <v>3187</v>
      </c>
      <c r="M2" s="19" t="s">
        <v>1771</v>
      </c>
    </row>
    <row r="3" spans="1:13" ht="39.75" customHeight="1">
      <c r="A3" s="24" t="s">
        <v>1344</v>
      </c>
      <c r="B3" s="24" t="str">
        <f>A3</f>
        <v>Not Started</v>
      </c>
      <c r="F3" s="30" t="s">
        <v>2012</v>
      </c>
      <c r="G3" s="30" t="s">
        <v>1394</v>
      </c>
      <c r="H3" s="24"/>
      <c r="I3" s="20"/>
      <c r="K3" s="36" t="s">
        <v>3276</v>
      </c>
      <c r="L3" s="36" t="s">
        <v>3276</v>
      </c>
      <c r="M3" s="30"/>
    </row>
    <row r="4" spans="1:13" ht="12.75">
      <c r="A4" s="24" t="s">
        <v>1382</v>
      </c>
      <c r="B4" s="24" t="str">
        <f>A4</f>
        <v>Less than 50% completed</v>
      </c>
      <c r="D4" s="22"/>
      <c r="E4" s="22"/>
      <c r="F4" s="30" t="s">
        <v>3435</v>
      </c>
      <c r="G4" s="30" t="s">
        <v>1395</v>
      </c>
      <c r="H4" s="24"/>
      <c r="I4" s="20"/>
      <c r="K4" s="36" t="s">
        <v>3277</v>
      </c>
      <c r="L4" s="36" t="s">
        <v>3277</v>
      </c>
      <c r="M4" s="30"/>
    </row>
    <row r="5" spans="1:13" ht="12.75">
      <c r="A5" s="24" t="s">
        <v>1383</v>
      </c>
      <c r="B5" s="24" t="str">
        <f>A5</f>
        <v>Completed 50% or more</v>
      </c>
      <c r="D5" s="22"/>
      <c r="E5" s="22"/>
      <c r="F5" s="24" t="s">
        <v>1394</v>
      </c>
      <c r="G5" s="22" t="s">
        <v>1394</v>
      </c>
      <c r="H5" s="22"/>
      <c r="I5" s="18"/>
      <c r="M5" s="30"/>
    </row>
    <row r="6" spans="1:9" ht="12.75">
      <c r="A6" s="24" t="s">
        <v>1384</v>
      </c>
      <c r="B6" s="24" t="str">
        <f>A6</f>
        <v>Fully Completed</v>
      </c>
      <c r="D6" s="22"/>
      <c r="E6" s="22"/>
      <c r="F6" s="24" t="s">
        <v>1395</v>
      </c>
      <c r="G6" s="22" t="s">
        <v>1395</v>
      </c>
      <c r="H6" s="22"/>
      <c r="I6" s="18"/>
    </row>
    <row r="7" spans="1:9" ht="12.75">
      <c r="A7" s="24"/>
      <c r="B7" s="22"/>
      <c r="C7" s="22"/>
      <c r="D7" s="22"/>
      <c r="E7" s="22"/>
      <c r="F7" s="24"/>
      <c r="G7" s="22"/>
      <c r="H7" s="22"/>
      <c r="I7" s="22"/>
    </row>
    <row r="8" spans="1:9" ht="12.75">
      <c r="A8" s="24"/>
      <c r="B8" s="22"/>
      <c r="C8" s="22"/>
      <c r="D8" s="22"/>
      <c r="E8" s="22"/>
      <c r="F8" s="30" t="s">
        <v>2012</v>
      </c>
      <c r="G8" s="30" t="s">
        <v>2012</v>
      </c>
      <c r="H8" s="22"/>
      <c r="I8" s="22"/>
    </row>
    <row r="9" spans="1:9" ht="12.75">
      <c r="A9" s="24"/>
      <c r="B9" s="22"/>
      <c r="C9" s="22"/>
      <c r="D9" s="22"/>
      <c r="E9" s="22"/>
      <c r="F9" s="30" t="s">
        <v>3435</v>
      </c>
      <c r="G9" s="30" t="s">
        <v>3435</v>
      </c>
      <c r="H9" s="22"/>
      <c r="I9" s="22"/>
    </row>
    <row r="10" spans="1:9" ht="12.75">
      <c r="A10" s="24"/>
      <c r="B10" s="22"/>
      <c r="C10" s="22"/>
      <c r="D10" s="22"/>
      <c r="E10" s="22"/>
      <c r="F10" s="24" t="s">
        <v>1394</v>
      </c>
      <c r="G10" s="30" t="s">
        <v>2012</v>
      </c>
      <c r="H10" s="22"/>
      <c r="I10" s="22"/>
    </row>
    <row r="11" spans="1:9" ht="12.75">
      <c r="A11" s="24"/>
      <c r="B11" s="22"/>
      <c r="C11" s="22"/>
      <c r="D11" s="22"/>
      <c r="E11" s="22"/>
      <c r="F11" s="24" t="s">
        <v>1395</v>
      </c>
      <c r="G11" s="30" t="s">
        <v>3435</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FederalReportingTemplate - Grants and Loans</dc:title>
  <dc:subject/>
  <dc:creator>FederalReporting.gov</dc:creator>
  <cp:keywords/>
  <dc:description/>
  <cp:lastModifiedBy>carylgoldl</cp:lastModifiedBy>
  <cp:lastPrinted>2010-02-11T00:31:32Z</cp:lastPrinted>
  <dcterms:created xsi:type="dcterms:W3CDTF">2009-07-27T15:27:18Z</dcterms:created>
  <dcterms:modified xsi:type="dcterms:W3CDTF">2010-02-11T22:48:57Z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Date">
    <vt:lpwstr>2009-08-11T00:00:00Z</vt:lpwstr>
  </property>
  <property fmtid="{D5CDD505-2E9C-101B-9397-08002B2CF9AE}" pid="3" name="ContentType">
    <vt:lpwstr>Document</vt:lpwstr>
  </property>
</Properties>
</file>